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26-02-2026_09-57-51\2 неделя\"/>
    </mc:Choice>
  </mc:AlternateContent>
  <bookViews>
    <workbookView xWindow="0" yWindow="0" windowWidth="20496" windowHeight="735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88" i="1" l="1"/>
  <c r="J88" i="1"/>
  <c r="I88" i="1"/>
  <c r="H88" i="1"/>
  <c r="G88" i="1"/>
  <c r="F88" i="1"/>
  <c r="F80" i="1"/>
  <c r="L130" i="1" l="1"/>
  <c r="G32" i="1" l="1"/>
  <c r="H32" i="1"/>
  <c r="I32" i="1"/>
  <c r="L122" i="1" l="1"/>
  <c r="I116" i="1"/>
  <c r="L136" i="1" l="1"/>
  <c r="G122" i="1" l="1"/>
  <c r="H122" i="1"/>
  <c r="I122" i="1"/>
  <c r="J122" i="1"/>
  <c r="L108" i="1"/>
  <c r="F116" i="1"/>
  <c r="L66" i="1" l="1"/>
  <c r="L24" i="1" l="1"/>
  <c r="G144" i="1" l="1"/>
  <c r="G46" i="1"/>
  <c r="J116" i="1" l="1"/>
  <c r="H116" i="1"/>
  <c r="G116" i="1"/>
  <c r="J74" i="1"/>
  <c r="I74" i="1"/>
  <c r="H74" i="1"/>
  <c r="G74" i="1"/>
  <c r="F74" i="1"/>
  <c r="L46" i="1"/>
  <c r="J46" i="1"/>
  <c r="I46" i="1"/>
  <c r="H46" i="1"/>
  <c r="F46" i="1"/>
  <c r="B145" i="1" l="1"/>
  <c r="A145" i="1"/>
  <c r="L144" i="1"/>
  <c r="J144" i="1"/>
  <c r="I144" i="1"/>
  <c r="H144" i="1"/>
  <c r="F144" i="1"/>
  <c r="B137" i="1"/>
  <c r="A137" i="1"/>
  <c r="J136" i="1"/>
  <c r="I136" i="1"/>
  <c r="H136" i="1"/>
  <c r="G136" i="1"/>
  <c r="F136" i="1"/>
  <c r="B131" i="1"/>
  <c r="A131" i="1"/>
  <c r="J130" i="1"/>
  <c r="I130" i="1"/>
  <c r="H130" i="1"/>
  <c r="G130" i="1"/>
  <c r="F130" i="1"/>
  <c r="B123" i="1"/>
  <c r="A123" i="1"/>
  <c r="F122" i="1"/>
  <c r="B117" i="1"/>
  <c r="A117" i="1"/>
  <c r="B109" i="1"/>
  <c r="A109" i="1"/>
  <c r="J108" i="1"/>
  <c r="I108" i="1"/>
  <c r="I117" i="1" s="1"/>
  <c r="H108" i="1"/>
  <c r="G108" i="1"/>
  <c r="F108" i="1"/>
  <c r="B104" i="1"/>
  <c r="A104" i="1"/>
  <c r="L103" i="1"/>
  <c r="J103" i="1"/>
  <c r="I103" i="1"/>
  <c r="H103" i="1"/>
  <c r="G103" i="1"/>
  <c r="F103" i="1"/>
  <c r="B96" i="1"/>
  <c r="A96" i="1"/>
  <c r="L95" i="1"/>
  <c r="J95" i="1"/>
  <c r="I95" i="1"/>
  <c r="H95" i="1"/>
  <c r="G95" i="1"/>
  <c r="F95" i="1"/>
  <c r="B90" i="1"/>
  <c r="A90" i="1"/>
  <c r="J89" i="1"/>
  <c r="I89" i="1"/>
  <c r="H89" i="1"/>
  <c r="G89" i="1"/>
  <c r="F89" i="1"/>
  <c r="B81" i="1"/>
  <c r="A81" i="1"/>
  <c r="B75" i="1"/>
  <c r="A75" i="1"/>
  <c r="B67" i="1"/>
  <c r="A67" i="1"/>
  <c r="J66" i="1"/>
  <c r="I66" i="1"/>
  <c r="I75" i="1" s="1"/>
  <c r="H66" i="1"/>
  <c r="G66" i="1"/>
  <c r="F66" i="1"/>
  <c r="B61" i="1"/>
  <c r="A61" i="1"/>
  <c r="L60" i="1"/>
  <c r="J60" i="1"/>
  <c r="I60" i="1"/>
  <c r="H60" i="1"/>
  <c r="G60" i="1"/>
  <c r="F60" i="1"/>
  <c r="B53" i="1"/>
  <c r="A53" i="1"/>
  <c r="L52" i="1"/>
  <c r="J52" i="1"/>
  <c r="I52" i="1"/>
  <c r="H52" i="1"/>
  <c r="G52" i="1"/>
  <c r="F52" i="1"/>
  <c r="B47" i="1"/>
  <c r="A47" i="1"/>
  <c r="B39" i="1"/>
  <c r="A39" i="1"/>
  <c r="L38" i="1"/>
  <c r="J38" i="1"/>
  <c r="I38" i="1"/>
  <c r="H38" i="1"/>
  <c r="G38" i="1"/>
  <c r="F38" i="1"/>
  <c r="B33" i="1"/>
  <c r="A33" i="1"/>
  <c r="J32" i="1"/>
  <c r="F32" i="1"/>
  <c r="B25" i="1"/>
  <c r="A25" i="1"/>
  <c r="J24" i="1"/>
  <c r="I24" i="1"/>
  <c r="H24" i="1"/>
  <c r="G24" i="1"/>
  <c r="F24" i="1"/>
  <c r="B19" i="1"/>
  <c r="A19" i="1"/>
  <c r="L18" i="1"/>
  <c r="J18" i="1"/>
  <c r="I18" i="1"/>
  <c r="H18" i="1"/>
  <c r="G18" i="1"/>
  <c r="F18" i="1"/>
  <c r="B11" i="1"/>
  <c r="A11" i="1"/>
  <c r="F10" i="1"/>
  <c r="I145" i="1" l="1"/>
  <c r="I33" i="1"/>
  <c r="I19" i="1"/>
  <c r="I104" i="1"/>
  <c r="I90" i="1"/>
  <c r="L145" i="1"/>
  <c r="L131" i="1"/>
  <c r="G131" i="1"/>
  <c r="L117" i="1"/>
  <c r="L104" i="1"/>
  <c r="F104" i="1"/>
  <c r="G90" i="1"/>
  <c r="F90" i="1"/>
  <c r="F75" i="1"/>
  <c r="I61" i="1"/>
  <c r="L61" i="1"/>
  <c r="L47" i="1"/>
  <c r="F47" i="1"/>
  <c r="F33" i="1"/>
  <c r="L19" i="1"/>
  <c r="H104" i="1"/>
  <c r="G104" i="1"/>
  <c r="G145" i="1"/>
  <c r="H131" i="1"/>
  <c r="I131" i="1"/>
  <c r="J131" i="1"/>
  <c r="G117" i="1"/>
  <c r="J117" i="1"/>
  <c r="H117" i="1"/>
  <c r="L75" i="1"/>
  <c r="J104" i="1"/>
  <c r="H90" i="1"/>
  <c r="J90" i="1"/>
  <c r="J145" i="1"/>
  <c r="F19" i="1"/>
  <c r="H75" i="1"/>
  <c r="J75" i="1"/>
  <c r="F131" i="1"/>
  <c r="G61" i="1"/>
  <c r="H61" i="1"/>
  <c r="G75" i="1"/>
  <c r="H47" i="1"/>
  <c r="G47" i="1"/>
  <c r="J47" i="1"/>
  <c r="I47" i="1"/>
  <c r="F117" i="1"/>
  <c r="F61" i="1"/>
  <c r="H145" i="1"/>
  <c r="H33" i="1"/>
  <c r="J33" i="1"/>
  <c r="G33" i="1"/>
  <c r="L33" i="1"/>
  <c r="L90" i="1"/>
  <c r="J61" i="1"/>
  <c r="F145" i="1"/>
  <c r="H19" i="1"/>
  <c r="J19" i="1"/>
  <c r="G19" i="1"/>
  <c r="I146" i="1" l="1"/>
  <c r="F146" i="1"/>
  <c r="L146" i="1"/>
  <c r="H146" i="1"/>
  <c r="G146" i="1"/>
  <c r="J146" i="1"/>
</calcChain>
</file>

<file path=xl/sharedStrings.xml><?xml version="1.0" encoding="utf-8"?>
<sst xmlns="http://schemas.openxmlformats.org/spreadsheetml/2006/main" count="365" uniqueCount="129">
  <si>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</si>
  <si>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</si>
  <si>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</si>
  <si>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</si>
  <si>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</si>
  <si>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</si>
  <si>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</si>
  <si>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</si>
  <si>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</si>
  <si>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</si>
  <si>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</si>
  <si>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</si>
  <si>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</si>
  <si>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</si>
  <si>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</si>
  <si>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</si>
  <si>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</si>
  <si>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</si>
  <si>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</si>
  <si>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</si>
  <si>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</si>
  <si>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</si>
  <si>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</si>
  <si>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</si>
  <si>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</si>
  <si>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</si>
  <si>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</si>
  <si>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</si>
  <si>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</si>
  <si>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</si>
  <si>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</si>
  <si>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</si>
  <si>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</si>
  <si>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</si>
  <si>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</si>
  <si>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</si>
  <si>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</si>
  <si>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</si>
  <si>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</si>
  <si>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</si>
  <si>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</si>
  <si>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</si>
  <si>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</si>
  <si>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</si>
  <si>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</si>
  <si>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</si>
  <si>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</si>
  <si>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</si>
  <si>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</si>
  <si>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</si>
  <si>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</si>
  <si>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</si>
  <si>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</si>
  <si>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</si>
  <si>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</si>
  <si>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</si>
  <si>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</si>
  <si>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</si>
  <si>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</si>
  <si>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96-11</t>
  </si>
  <si>
    <t>290-15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</si>
  <si>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</si>
  <si>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</si>
  <si>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</si>
  <si>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</si>
  <si>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</si>
  <si>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</si>
  <si>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</si>
  <si>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>Ген. Директор АО "РШП"</t>
  </si>
  <si>
    <t xml:space="preserve">Икра свекольная </t>
  </si>
  <si>
    <t xml:space="preserve">Чай с лимоном </t>
  </si>
  <si>
    <t xml:space="preserve">Пюре картофельное </t>
  </si>
  <si>
    <t xml:space="preserve">Напиток из плодов шиповника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</si>
  <si>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</si>
  <si>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</si>
  <si>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</si>
  <si>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</si>
  <si>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</si>
  <si>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</si>
  <si>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</si>
  <si>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</si>
  <si>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</si>
  <si>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</si>
  <si>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</si>
  <si>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</si>
  <si>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</si>
  <si>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</si>
  <si>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</si>
  <si>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</si>
  <si>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Дахнов Д. А.</t>
  </si>
  <si>
    <t xml:space="preserve">Плов из птицы (филе) 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</si>
  <si>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</si>
  <si>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</si>
  <si>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</si>
  <si>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</si>
  <si>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</si>
  <si>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</si>
  <si>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</si>
  <si>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</si>
  <si>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 xml:space="preserve">Жаркое по-домашнему из свиной лопатки  </t>
  </si>
  <si>
    <t>Биточки мясные со сметанным соусом</t>
  </si>
  <si>
    <t>Компот из сухофруктов</t>
  </si>
  <si>
    <t>234-2011</t>
  </si>
  <si>
    <t xml:space="preserve">Котлеты или биточки рыбные </t>
  </si>
  <si>
    <t>Чай с сахаром</t>
  </si>
  <si>
    <t>Чай с лимоном</t>
  </si>
  <si>
    <t>47-2011</t>
  </si>
  <si>
    <t>Салат из квашенной капусты</t>
  </si>
  <si>
    <t>67-11</t>
  </si>
  <si>
    <t>Винегрет овощной</t>
  </si>
  <si>
    <t>111-11</t>
  </si>
  <si>
    <t xml:space="preserve">Суп с макаронными изделиями </t>
  </si>
  <si>
    <t>Напиток из плодов шиповника</t>
  </si>
  <si>
    <t>Икра свекольная</t>
  </si>
  <si>
    <t>Птица, тушеная в соусе</t>
  </si>
  <si>
    <t>Макаронные изделия отварные</t>
  </si>
  <si>
    <t>ТТК от 03.07.20</t>
  </si>
  <si>
    <t xml:space="preserve">Компот из компотной смеси с/м </t>
  </si>
  <si>
    <t xml:space="preserve">Тефтели из птицы с овощами </t>
  </si>
  <si>
    <t>67-15</t>
  </si>
  <si>
    <t xml:space="preserve">Винегрет овощной с зел. горошком </t>
  </si>
  <si>
    <t xml:space="preserve">Тефтели говяжьи со сметанным соусом и макаронными изделиями отварными </t>
  </si>
  <si>
    <t>279-15,309-2011</t>
  </si>
  <si>
    <t>Птица, тушеная в соусе и каша пшенная рассыпчатая</t>
  </si>
  <si>
    <t>290-15, 302-11</t>
  </si>
  <si>
    <t>Компот из яблок</t>
  </si>
  <si>
    <t>Суп молочный с макаронами Сыр(порциями)</t>
  </si>
  <si>
    <t>120-2011 15-2011</t>
  </si>
  <si>
    <t xml:space="preserve">Суп картофельный с макарон.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</si>
</sst>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Border="0"/>
  </cellStyleXfs>
  <cellXfs count="111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2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0" fillId="6" borderId="42" xfId="0" applyFill="1" applyBorder="1"/>
    <xf numFmtId="0" fontId="0" fillId="0" borderId="0" xfId="0"/>
    <xf numFmtId="1" fontId="11" fillId="5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7"/>
  <sheetViews>
    <sheetView tabSelected="1" zoomScale="98" zoomScaleNormal="98" workbookViewId="0">
      <pane xSplit="4" ySplit="5" topLeftCell="E72" activePane="bottomRight" state="frozen"/>
      <selection pane="topRight"/>
      <selection pane="bottomLeft"/>
      <selection pane="bottomRight" activeCell="M85" sqref="M85"/>
    </sheetView>
  </sheetViews>
  <sheetFormatPr defaultColWidth="9.109375" defaultRowHeight="13.2" x14ac:dyDescent="0.3"/>
  <cols>
    <col min="1" max="1" width="5.44140625" style="5" customWidth="1"/>
    <col min="2" max="2" width="5.33203125" style="5" customWidth="1"/>
    <col min="3" max="3" width="9.109375" style="5" bestFit="1" customWidth="1"/>
    <col min="4" max="4" width="11.44140625" style="5" customWidth="1"/>
    <col min="5" max="5" width="40.109375" style="5" customWidth="1"/>
    <col min="6" max="6" width="9.33203125" style="5" customWidth="1"/>
    <col min="7" max="7" width="10" style="5" customWidth="1"/>
    <col min="8" max="8" width="7.44140625" style="5" customWidth="1"/>
    <col min="9" max="9" width="6.88671875" style="5" customWidth="1"/>
    <col min="10" max="10" width="8.109375" style="5" customWidth="1"/>
    <col min="11" max="11" width="10" style="5" customWidth="1"/>
    <col min="12" max="12" width="9.109375" style="5" bestFit="1" customWidth="1"/>
    <col min="13" max="16384" width="9.109375" style="5"/>
  </cols>
  <sheetData>
    <row r="1" spans="1:13" x14ac:dyDescent="0.3">
      <c r="A1" s="5" t="s">
        <v>0</v>
      </c>
      <c r="C1" s="87"/>
      <c r="D1" s="88"/>
      <c r="E1" s="89"/>
      <c r="F1" s="5" t="s">
        <v>1</v>
      </c>
      <c r="G1" s="5" t="s">
        <v>2</v>
      </c>
      <c r="H1" s="87" t="s">
        <v>68</v>
      </c>
      <c r="I1" s="90"/>
      <c r="J1" s="91"/>
      <c r="K1" s="92"/>
    </row>
    <row r="2" spans="1:13" ht="17.399999999999999" x14ac:dyDescent="0.3">
      <c r="A2" s="6" t="s">
        <v>3</v>
      </c>
      <c r="G2" s="5" t="s">
        <v>4</v>
      </c>
      <c r="H2" s="87" t="s">
        <v>89</v>
      </c>
      <c r="I2" s="93"/>
      <c r="J2" s="94"/>
      <c r="K2" s="95"/>
    </row>
    <row r="3" spans="1:13" ht="17.25" customHeight="1" x14ac:dyDescent="0.3">
      <c r="A3" s="7" t="s">
        <v>5</v>
      </c>
      <c r="D3" s="8"/>
      <c r="E3" s="9" t="s">
        <v>6</v>
      </c>
      <c r="G3" s="5" t="s">
        <v>7</v>
      </c>
      <c r="H3" s="10">
        <v>2</v>
      </c>
      <c r="I3" s="10">
        <v>3</v>
      </c>
      <c r="J3" s="11">
        <v>2026</v>
      </c>
    </row>
    <row r="4" spans="1:13" x14ac:dyDescent="0.3">
      <c r="D4" s="7"/>
      <c r="H4" s="1" t="s">
        <v>8</v>
      </c>
      <c r="I4" s="1" t="s">
        <v>9</v>
      </c>
      <c r="J4" s="1" t="s">
        <v>10</v>
      </c>
    </row>
    <row r="5" spans="1:13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26.4" customHeight="1" x14ac:dyDescent="0.3">
      <c r="A6" s="16">
        <v>1</v>
      </c>
      <c r="B6" s="17">
        <v>1</v>
      </c>
      <c r="C6" s="18" t="s">
        <v>23</v>
      </c>
      <c r="D6" s="47" t="s">
        <v>24</v>
      </c>
      <c r="E6" s="78" t="s">
        <v>126</v>
      </c>
      <c r="F6" s="45">
        <v>170</v>
      </c>
      <c r="G6" s="39">
        <v>9</v>
      </c>
      <c r="H6" s="39">
        <v>12</v>
      </c>
      <c r="I6" s="39">
        <v>14</v>
      </c>
      <c r="J6" s="66">
        <v>208</v>
      </c>
      <c r="K6" s="44" t="s">
        <v>127</v>
      </c>
      <c r="L6" s="58">
        <v>29.63</v>
      </c>
      <c r="M6" s="38"/>
    </row>
    <row r="7" spans="1:13" ht="13.8" x14ac:dyDescent="0.3">
      <c r="A7" s="20"/>
      <c r="B7" s="21"/>
      <c r="C7" s="22"/>
      <c r="D7" s="49" t="s">
        <v>25</v>
      </c>
      <c r="E7" s="79" t="s">
        <v>67</v>
      </c>
      <c r="F7" s="39">
        <v>200</v>
      </c>
      <c r="G7" s="39">
        <v>4</v>
      </c>
      <c r="H7" s="39">
        <v>3</v>
      </c>
      <c r="I7" s="39">
        <v>26</v>
      </c>
      <c r="J7" s="66">
        <v>144</v>
      </c>
      <c r="L7" s="39">
        <v>23.57</v>
      </c>
      <c r="M7" s="38"/>
    </row>
    <row r="8" spans="1:13" ht="13.8" x14ac:dyDescent="0.3">
      <c r="A8" s="20"/>
      <c r="B8" s="21"/>
      <c r="C8" s="22"/>
      <c r="D8" s="49" t="s">
        <v>27</v>
      </c>
      <c r="E8" s="79" t="s">
        <v>28</v>
      </c>
      <c r="F8" s="39">
        <v>38</v>
      </c>
      <c r="G8" s="39">
        <v>3</v>
      </c>
      <c r="H8" s="39">
        <v>1</v>
      </c>
      <c r="I8" s="39">
        <v>20</v>
      </c>
      <c r="J8" s="66">
        <v>103</v>
      </c>
      <c r="K8" s="40" t="s">
        <v>26</v>
      </c>
      <c r="L8" s="59">
        <v>4.0599999999999996</v>
      </c>
      <c r="M8" s="38"/>
    </row>
    <row r="9" spans="1:13" ht="13.8" x14ac:dyDescent="0.3">
      <c r="A9" s="20"/>
      <c r="B9" s="21"/>
      <c r="C9" s="22"/>
      <c r="D9" s="49" t="s">
        <v>29</v>
      </c>
      <c r="E9" s="79" t="s">
        <v>30</v>
      </c>
      <c r="F9" s="39">
        <v>100</v>
      </c>
      <c r="G9" s="39">
        <v>0</v>
      </c>
      <c r="H9" s="39">
        <v>0</v>
      </c>
      <c r="I9" s="39">
        <v>10</v>
      </c>
      <c r="J9" s="66">
        <v>45</v>
      </c>
      <c r="K9" s="40"/>
      <c r="L9" s="59">
        <v>19.2</v>
      </c>
      <c r="M9" s="38"/>
    </row>
    <row r="10" spans="1:13" ht="13.8" x14ac:dyDescent="0.3">
      <c r="A10" s="24"/>
      <c r="B10" s="25"/>
      <c r="C10" s="26"/>
      <c r="D10" s="50" t="s">
        <v>31</v>
      </c>
      <c r="E10" s="80"/>
      <c r="F10" s="75">
        <f>SUM(F6:F9)</f>
        <v>508</v>
      </c>
      <c r="G10" s="77">
        <v>15.564</v>
      </c>
      <c r="H10" s="77">
        <v>15.793999999999999</v>
      </c>
      <c r="I10" s="77">
        <v>70</v>
      </c>
      <c r="J10" s="77">
        <v>500</v>
      </c>
      <c r="K10" s="41"/>
      <c r="L10" s="73">
        <v>76.459999999999994</v>
      </c>
      <c r="M10" s="38"/>
    </row>
    <row r="11" spans="1:13" ht="13.8" x14ac:dyDescent="0.3">
      <c r="A11" s="28">
        <f>A6</f>
        <v>1</v>
      </c>
      <c r="B11" s="29">
        <f>B6</f>
        <v>1</v>
      </c>
      <c r="C11" s="30" t="s">
        <v>32</v>
      </c>
      <c r="D11" s="49" t="s">
        <v>33</v>
      </c>
      <c r="E11" s="81" t="s">
        <v>107</v>
      </c>
      <c r="F11" s="39">
        <v>60</v>
      </c>
      <c r="G11" s="39">
        <v>1</v>
      </c>
      <c r="H11" s="39">
        <v>3</v>
      </c>
      <c r="I11" s="39">
        <v>6</v>
      </c>
      <c r="J11" s="39">
        <v>50</v>
      </c>
      <c r="K11" s="46" t="s">
        <v>106</v>
      </c>
      <c r="L11" s="59">
        <v>12.54</v>
      </c>
      <c r="M11" s="38"/>
    </row>
    <row r="12" spans="1:13" ht="13.8" x14ac:dyDescent="0.3">
      <c r="A12" s="20"/>
      <c r="B12" s="21"/>
      <c r="C12" s="22"/>
      <c r="D12" s="49" t="s">
        <v>34</v>
      </c>
      <c r="E12" s="82" t="s">
        <v>86</v>
      </c>
      <c r="F12" s="39">
        <v>200</v>
      </c>
      <c r="G12" s="39">
        <v>3</v>
      </c>
      <c r="H12" s="39">
        <v>5</v>
      </c>
      <c r="I12" s="39">
        <v>13</v>
      </c>
      <c r="J12" s="39">
        <v>80</v>
      </c>
      <c r="K12" s="40" t="s">
        <v>35</v>
      </c>
      <c r="L12" s="59">
        <v>12.98</v>
      </c>
      <c r="M12" s="38"/>
    </row>
    <row r="13" spans="1:13" ht="13.8" x14ac:dyDescent="0.3">
      <c r="A13" s="20"/>
      <c r="B13" s="21"/>
      <c r="C13" s="22"/>
      <c r="D13" s="49" t="s">
        <v>36</v>
      </c>
      <c r="E13" s="82" t="s">
        <v>100</v>
      </c>
      <c r="F13" s="39">
        <v>90</v>
      </c>
      <c r="G13" s="39">
        <v>10</v>
      </c>
      <c r="H13" s="39">
        <v>13</v>
      </c>
      <c r="I13" s="39">
        <v>14</v>
      </c>
      <c r="J13" s="39">
        <v>205</v>
      </c>
      <c r="K13" s="40" t="s">
        <v>37</v>
      </c>
      <c r="L13" s="59">
        <v>48.93</v>
      </c>
      <c r="M13" s="38"/>
    </row>
    <row r="14" spans="1:13" ht="13.8" x14ac:dyDescent="0.3">
      <c r="A14" s="20"/>
      <c r="B14" s="21"/>
      <c r="C14" s="22"/>
      <c r="D14" s="49" t="s">
        <v>38</v>
      </c>
      <c r="E14" s="82" t="s">
        <v>79</v>
      </c>
      <c r="F14" s="39">
        <v>150</v>
      </c>
      <c r="G14" s="39">
        <v>9</v>
      </c>
      <c r="H14" s="39">
        <v>5</v>
      </c>
      <c r="I14" s="39">
        <v>42</v>
      </c>
      <c r="J14" s="39">
        <v>257</v>
      </c>
      <c r="K14" s="40" t="s">
        <v>39</v>
      </c>
      <c r="L14" s="59">
        <v>17.47</v>
      </c>
      <c r="M14" s="38"/>
    </row>
    <row r="15" spans="1:13" ht="13.8" x14ac:dyDescent="0.3">
      <c r="A15" s="20"/>
      <c r="B15" s="21"/>
      <c r="C15" s="22"/>
      <c r="D15" s="49" t="s">
        <v>40</v>
      </c>
      <c r="E15" s="82" t="s">
        <v>77</v>
      </c>
      <c r="F15" s="39">
        <v>180</v>
      </c>
      <c r="G15" s="39">
        <v>0</v>
      </c>
      <c r="H15" s="39">
        <v>0</v>
      </c>
      <c r="I15" s="39">
        <v>13</v>
      </c>
      <c r="J15" s="39">
        <v>50</v>
      </c>
      <c r="K15" s="40" t="s">
        <v>57</v>
      </c>
      <c r="L15" s="59">
        <v>9.2663999999999991</v>
      </c>
      <c r="M15" s="38"/>
    </row>
    <row r="16" spans="1:13" ht="13.8" x14ac:dyDescent="0.3">
      <c r="A16" s="20"/>
      <c r="B16" s="21"/>
      <c r="C16" s="22"/>
      <c r="D16" s="49" t="s">
        <v>41</v>
      </c>
      <c r="E16" s="79" t="s">
        <v>28</v>
      </c>
      <c r="F16" s="60">
        <v>36</v>
      </c>
      <c r="G16" s="39">
        <v>2</v>
      </c>
      <c r="H16" s="39">
        <v>0</v>
      </c>
      <c r="I16" s="39">
        <v>17</v>
      </c>
      <c r="J16" s="39">
        <v>85</v>
      </c>
      <c r="K16" s="40"/>
      <c r="L16" s="59">
        <v>3.78</v>
      </c>
      <c r="M16" s="38"/>
    </row>
    <row r="17" spans="1:13" ht="13.8" x14ac:dyDescent="0.3">
      <c r="A17" s="20"/>
      <c r="B17" s="21"/>
      <c r="C17" s="22"/>
      <c r="D17" s="49" t="s">
        <v>42</v>
      </c>
      <c r="E17" s="79" t="s">
        <v>48</v>
      </c>
      <c r="F17" s="60">
        <v>20</v>
      </c>
      <c r="G17" s="39">
        <v>1</v>
      </c>
      <c r="H17" s="39">
        <v>0</v>
      </c>
      <c r="I17" s="39">
        <v>8</v>
      </c>
      <c r="J17" s="39">
        <v>41</v>
      </c>
      <c r="K17" s="40"/>
      <c r="L17" s="59">
        <v>2.0644</v>
      </c>
      <c r="M17" s="38"/>
    </row>
    <row r="18" spans="1:13" ht="13.8" x14ac:dyDescent="0.3">
      <c r="A18" s="24"/>
      <c r="B18" s="25"/>
      <c r="C18" s="26"/>
      <c r="D18" s="50" t="s">
        <v>31</v>
      </c>
      <c r="E18" s="42"/>
      <c r="F18" s="75">
        <f>SUM(F11:F17)</f>
        <v>736</v>
      </c>
      <c r="G18" s="77">
        <f>SUM(G11:G17)</f>
        <v>26</v>
      </c>
      <c r="H18" s="77">
        <f>SUM(H11:H17)</f>
        <v>26</v>
      </c>
      <c r="I18" s="77">
        <f>SUM(I11:I17)</f>
        <v>113</v>
      </c>
      <c r="J18" s="77">
        <f>SUM(J11:J17)</f>
        <v>768</v>
      </c>
      <c r="K18" s="71"/>
      <c r="L18" s="73">
        <f>SUM(L11:L17)</f>
        <v>107.03080000000001</v>
      </c>
      <c r="M18" s="38"/>
    </row>
    <row r="19" spans="1:13" ht="13.8" thickBot="1" x14ac:dyDescent="0.35">
      <c r="A19" s="31">
        <f>A6</f>
        <v>1</v>
      </c>
      <c r="B19" s="32">
        <f>B6</f>
        <v>1</v>
      </c>
      <c r="C19" s="98" t="s">
        <v>43</v>
      </c>
      <c r="D19" s="102"/>
      <c r="E19" s="4"/>
      <c r="F19" s="4">
        <f>F10+F18</f>
        <v>1244</v>
      </c>
      <c r="G19" s="67">
        <f>G10+G18</f>
        <v>41.564</v>
      </c>
      <c r="H19" s="67">
        <f>H10+H18</f>
        <v>41.793999999999997</v>
      </c>
      <c r="I19" s="67">
        <f>I10+I18</f>
        <v>183</v>
      </c>
      <c r="J19" s="67">
        <f>J10+J18</f>
        <v>1268</v>
      </c>
      <c r="K19" s="4"/>
      <c r="L19" s="61">
        <f>L10+L18</f>
        <v>183.49080000000001</v>
      </c>
      <c r="M19" s="38"/>
    </row>
    <row r="20" spans="1:13" ht="13.8" x14ac:dyDescent="0.3">
      <c r="A20" s="33">
        <v>1</v>
      </c>
      <c r="B20" s="21">
        <v>2</v>
      </c>
      <c r="C20" s="52" t="s">
        <v>23</v>
      </c>
      <c r="D20" s="47" t="s">
        <v>24</v>
      </c>
      <c r="E20" s="80" t="s">
        <v>90</v>
      </c>
      <c r="F20" s="42">
        <v>180</v>
      </c>
      <c r="G20" s="42">
        <v>14</v>
      </c>
      <c r="H20" s="42">
        <v>12</v>
      </c>
      <c r="I20" s="42">
        <v>40</v>
      </c>
      <c r="J20" s="42">
        <v>316</v>
      </c>
      <c r="K20" s="44" t="s">
        <v>44</v>
      </c>
      <c r="L20" s="58">
        <v>60.498000000000005</v>
      </c>
      <c r="M20" s="38"/>
    </row>
    <row r="21" spans="1:13" ht="13.8" x14ac:dyDescent="0.3">
      <c r="A21" s="33"/>
      <c r="B21" s="21"/>
      <c r="C21" s="53"/>
      <c r="D21" s="48" t="s">
        <v>33</v>
      </c>
      <c r="E21" s="80" t="s">
        <v>69</v>
      </c>
      <c r="F21" s="42">
        <v>60</v>
      </c>
      <c r="G21" s="42">
        <v>1</v>
      </c>
      <c r="H21" s="42">
        <v>4</v>
      </c>
      <c r="I21" s="42">
        <v>6</v>
      </c>
      <c r="J21" s="42">
        <v>74</v>
      </c>
      <c r="K21" s="40" t="s">
        <v>45</v>
      </c>
      <c r="L21" s="59">
        <v>9.8483999999999998</v>
      </c>
      <c r="M21" s="38"/>
    </row>
    <row r="22" spans="1:13" ht="13.8" x14ac:dyDescent="0.3">
      <c r="A22" s="33"/>
      <c r="B22" s="21"/>
      <c r="C22" s="53"/>
      <c r="D22" s="49" t="s">
        <v>25</v>
      </c>
      <c r="E22" s="81" t="s">
        <v>105</v>
      </c>
      <c r="F22" s="39">
        <v>240</v>
      </c>
      <c r="G22" s="42">
        <v>0</v>
      </c>
      <c r="H22" s="42">
        <v>0</v>
      </c>
      <c r="I22" s="42">
        <v>12</v>
      </c>
      <c r="J22" s="42">
        <v>57</v>
      </c>
      <c r="K22" s="40" t="s">
        <v>46</v>
      </c>
      <c r="L22" s="59">
        <v>4.0822429906542057</v>
      </c>
      <c r="M22" s="38"/>
    </row>
    <row r="23" spans="1:13" ht="13.8" x14ac:dyDescent="0.3">
      <c r="A23" s="33"/>
      <c r="B23" s="21"/>
      <c r="C23" s="53"/>
      <c r="D23" s="49" t="s">
        <v>27</v>
      </c>
      <c r="E23" s="79" t="s">
        <v>28</v>
      </c>
      <c r="F23" s="39">
        <v>20</v>
      </c>
      <c r="G23" s="42">
        <v>2</v>
      </c>
      <c r="H23" s="42">
        <v>0</v>
      </c>
      <c r="I23" s="42">
        <v>12</v>
      </c>
      <c r="J23" s="42">
        <v>55</v>
      </c>
      <c r="K23" s="40"/>
      <c r="L23" s="59">
        <v>2.02</v>
      </c>
      <c r="M23" s="38"/>
    </row>
    <row r="24" spans="1:13" ht="13.8" x14ac:dyDescent="0.3">
      <c r="A24" s="34"/>
      <c r="B24" s="25"/>
      <c r="C24" s="54"/>
      <c r="D24" s="50" t="s">
        <v>31</v>
      </c>
      <c r="E24" s="80"/>
      <c r="F24" s="75">
        <f>SUM(F20:F23)</f>
        <v>500</v>
      </c>
      <c r="G24" s="77">
        <f>SUM(G20:G23)</f>
        <v>17</v>
      </c>
      <c r="H24" s="77">
        <f>SUM(H20:H23)</f>
        <v>16</v>
      </c>
      <c r="I24" s="77">
        <f>SUM(I20:I23)</f>
        <v>70</v>
      </c>
      <c r="J24" s="77">
        <f>SUM(J20:J23)</f>
        <v>502</v>
      </c>
      <c r="K24" s="71"/>
      <c r="L24" s="73">
        <f>SUM(L20:L23)</f>
        <v>76.448642990654207</v>
      </c>
      <c r="M24" s="38"/>
    </row>
    <row r="25" spans="1:13" ht="13.8" x14ac:dyDescent="0.3">
      <c r="A25" s="29">
        <f>A20</f>
        <v>1</v>
      </c>
      <c r="B25" s="29">
        <f>B20</f>
        <v>2</v>
      </c>
      <c r="C25" s="55" t="s">
        <v>32</v>
      </c>
      <c r="D25" s="49" t="s">
        <v>33</v>
      </c>
      <c r="E25" s="81" t="s">
        <v>109</v>
      </c>
      <c r="F25" s="42">
        <v>60</v>
      </c>
      <c r="G25" s="42">
        <v>4</v>
      </c>
      <c r="H25" s="42">
        <v>6</v>
      </c>
      <c r="I25" s="42">
        <v>4</v>
      </c>
      <c r="J25" s="42">
        <v>78</v>
      </c>
      <c r="K25" s="40" t="s">
        <v>108</v>
      </c>
      <c r="L25" s="59">
        <v>11.02</v>
      </c>
      <c r="M25" s="38"/>
    </row>
    <row r="26" spans="1:13" ht="13.8" x14ac:dyDescent="0.3">
      <c r="A26" s="33"/>
      <c r="B26" s="21"/>
      <c r="C26" s="53"/>
      <c r="D26" s="49" t="s">
        <v>34</v>
      </c>
      <c r="E26" s="81" t="s">
        <v>111</v>
      </c>
      <c r="F26" s="42">
        <v>250</v>
      </c>
      <c r="G26" s="42">
        <v>4</v>
      </c>
      <c r="H26" s="42">
        <v>5</v>
      </c>
      <c r="I26" s="42">
        <v>16</v>
      </c>
      <c r="J26" s="42">
        <v>118</v>
      </c>
      <c r="K26" s="40" t="s">
        <v>110</v>
      </c>
      <c r="L26" s="59">
        <v>7.6</v>
      </c>
      <c r="M26" s="38"/>
    </row>
    <row r="27" spans="1:13" ht="13.8" x14ac:dyDescent="0.3">
      <c r="A27" s="33"/>
      <c r="B27" s="21"/>
      <c r="C27" s="53"/>
      <c r="D27" s="49" t="s">
        <v>36</v>
      </c>
      <c r="E27" s="81" t="s">
        <v>103</v>
      </c>
      <c r="F27" s="39">
        <v>90</v>
      </c>
      <c r="G27" s="42">
        <v>10</v>
      </c>
      <c r="H27" s="42">
        <v>11</v>
      </c>
      <c r="I27" s="42">
        <v>12</v>
      </c>
      <c r="J27" s="42">
        <v>123</v>
      </c>
      <c r="K27" s="40" t="s">
        <v>102</v>
      </c>
      <c r="L27" s="59">
        <v>34.53</v>
      </c>
      <c r="M27" s="38"/>
    </row>
    <row r="28" spans="1:13" ht="13.8" x14ac:dyDescent="0.3">
      <c r="A28" s="33"/>
      <c r="B28" s="21"/>
      <c r="C28" s="53"/>
      <c r="D28" s="49" t="s">
        <v>38</v>
      </c>
      <c r="E28" s="82" t="s">
        <v>71</v>
      </c>
      <c r="F28" s="42">
        <v>160</v>
      </c>
      <c r="G28" s="42">
        <v>3</v>
      </c>
      <c r="H28" s="42">
        <v>3</v>
      </c>
      <c r="I28" s="42">
        <v>21</v>
      </c>
      <c r="J28" s="42">
        <v>130</v>
      </c>
      <c r="K28" s="40" t="s">
        <v>65</v>
      </c>
      <c r="L28" s="59">
        <v>31.47</v>
      </c>
      <c r="M28" s="38"/>
    </row>
    <row r="29" spans="1:13" ht="13.8" x14ac:dyDescent="0.3">
      <c r="A29" s="33"/>
      <c r="B29" s="21"/>
      <c r="C29" s="53"/>
      <c r="D29" s="49" t="s">
        <v>40</v>
      </c>
      <c r="E29" s="82" t="s">
        <v>112</v>
      </c>
      <c r="F29" s="42">
        <v>250</v>
      </c>
      <c r="G29" s="42">
        <v>0</v>
      </c>
      <c r="H29" s="42">
        <v>0</v>
      </c>
      <c r="I29" s="42">
        <v>24</v>
      </c>
      <c r="J29" s="42">
        <v>112</v>
      </c>
      <c r="K29" s="40" t="s">
        <v>47</v>
      </c>
      <c r="L29" s="59">
        <v>14.34</v>
      </c>
      <c r="M29" s="38"/>
    </row>
    <row r="30" spans="1:13" ht="13.8" x14ac:dyDescent="0.3">
      <c r="A30" s="33"/>
      <c r="B30" s="21"/>
      <c r="C30" s="53"/>
      <c r="D30" s="49" t="s">
        <v>41</v>
      </c>
      <c r="E30" s="79" t="s">
        <v>28</v>
      </c>
      <c r="F30" s="39">
        <v>40</v>
      </c>
      <c r="G30" s="42">
        <v>3</v>
      </c>
      <c r="H30" s="42">
        <v>0</v>
      </c>
      <c r="I30" s="42">
        <v>20</v>
      </c>
      <c r="J30" s="42">
        <v>96</v>
      </c>
      <c r="K30" s="40"/>
      <c r="L30" s="59">
        <v>4.2699999999999996</v>
      </c>
      <c r="M30" s="38"/>
    </row>
    <row r="31" spans="1:13" ht="13.8" x14ac:dyDescent="0.3">
      <c r="A31" s="33"/>
      <c r="B31" s="21"/>
      <c r="C31" s="53"/>
      <c r="D31" s="49" t="s">
        <v>42</v>
      </c>
      <c r="E31" s="80" t="s">
        <v>48</v>
      </c>
      <c r="F31" s="42">
        <v>37</v>
      </c>
      <c r="G31" s="42">
        <v>3</v>
      </c>
      <c r="H31" s="42">
        <v>1</v>
      </c>
      <c r="I31" s="42">
        <v>16</v>
      </c>
      <c r="J31" s="42">
        <v>83</v>
      </c>
      <c r="K31" s="40"/>
      <c r="L31" s="59">
        <v>3.8</v>
      </c>
      <c r="M31" s="38"/>
    </row>
    <row r="32" spans="1:13" ht="13.8" x14ac:dyDescent="0.3">
      <c r="A32" s="34"/>
      <c r="B32" s="25"/>
      <c r="C32" s="54"/>
      <c r="D32" s="50" t="s">
        <v>31</v>
      </c>
      <c r="E32" s="80"/>
      <c r="F32" s="75">
        <f>SUM(F25:F31)</f>
        <v>887</v>
      </c>
      <c r="G32" s="77">
        <f>SUM(G25:G31)</f>
        <v>27</v>
      </c>
      <c r="H32" s="77">
        <f>SUM(H25:H31)</f>
        <v>26</v>
      </c>
      <c r="I32" s="77">
        <f>SUM(I25:I31)</f>
        <v>113</v>
      </c>
      <c r="J32" s="77">
        <f>SUM(J25:J31)</f>
        <v>740</v>
      </c>
      <c r="K32" s="71"/>
      <c r="L32" s="73">
        <v>107.03</v>
      </c>
      <c r="M32" s="38"/>
    </row>
    <row r="33" spans="1:14" ht="15.75" customHeight="1" thickBot="1" x14ac:dyDescent="0.35">
      <c r="A33" s="56">
        <f>A20</f>
        <v>1</v>
      </c>
      <c r="B33" s="56">
        <f>B20</f>
        <v>2</v>
      </c>
      <c r="C33" s="96" t="s">
        <v>43</v>
      </c>
      <c r="D33" s="97"/>
      <c r="E33" s="57"/>
      <c r="F33" s="57">
        <f>F24+F32</f>
        <v>1387</v>
      </c>
      <c r="G33" s="68">
        <f>G24+G32</f>
        <v>44</v>
      </c>
      <c r="H33" s="68">
        <f>H24+H32</f>
        <v>42</v>
      </c>
      <c r="I33" s="68">
        <f>I24+I32</f>
        <v>183</v>
      </c>
      <c r="J33" s="68">
        <f>J24+J32</f>
        <v>1242</v>
      </c>
      <c r="K33" s="57"/>
      <c r="L33" s="62">
        <f>L24+L32</f>
        <v>183.47864299065421</v>
      </c>
      <c r="M33" s="38"/>
    </row>
    <row r="34" spans="1:14" ht="39.6" x14ac:dyDescent="0.3">
      <c r="A34" s="16">
        <v>1</v>
      </c>
      <c r="B34" s="17">
        <v>3</v>
      </c>
      <c r="C34" s="52" t="s">
        <v>23</v>
      </c>
      <c r="D34" s="47" t="s">
        <v>24</v>
      </c>
      <c r="E34" s="80" t="s">
        <v>82</v>
      </c>
      <c r="F34" s="42">
        <v>240</v>
      </c>
      <c r="G34" s="42">
        <v>15</v>
      </c>
      <c r="H34" s="42">
        <v>16</v>
      </c>
      <c r="I34" s="42">
        <v>45</v>
      </c>
      <c r="J34" s="42">
        <v>405</v>
      </c>
      <c r="K34" s="44" t="s">
        <v>81</v>
      </c>
      <c r="L34" s="45">
        <v>55.37</v>
      </c>
      <c r="M34" s="38"/>
    </row>
    <row r="35" spans="1:14" ht="13.8" x14ac:dyDescent="0.3">
      <c r="A35" s="20"/>
      <c r="B35" s="21"/>
      <c r="C35" s="53"/>
      <c r="D35" s="49" t="s">
        <v>25</v>
      </c>
      <c r="E35" s="82" t="s">
        <v>70</v>
      </c>
      <c r="F35" s="42">
        <v>250</v>
      </c>
      <c r="G35" s="42">
        <v>0</v>
      </c>
      <c r="H35" s="42">
        <v>0</v>
      </c>
      <c r="I35" s="42">
        <v>12</v>
      </c>
      <c r="J35" s="42">
        <v>47</v>
      </c>
      <c r="K35" s="40" t="s">
        <v>46</v>
      </c>
      <c r="L35" s="39">
        <v>4.25</v>
      </c>
      <c r="M35" s="38"/>
    </row>
    <row r="36" spans="1:14" ht="13.8" x14ac:dyDescent="0.3">
      <c r="A36" s="20"/>
      <c r="B36" s="21"/>
      <c r="C36" s="53"/>
      <c r="D36" s="49" t="s">
        <v>27</v>
      </c>
      <c r="E36" s="79" t="s">
        <v>28</v>
      </c>
      <c r="F36" s="39">
        <v>41</v>
      </c>
      <c r="G36" s="42">
        <v>3</v>
      </c>
      <c r="H36" s="42">
        <v>0</v>
      </c>
      <c r="I36" s="42">
        <v>21</v>
      </c>
      <c r="J36" s="42">
        <v>96</v>
      </c>
      <c r="K36" s="40"/>
      <c r="L36" s="39">
        <v>4.29</v>
      </c>
      <c r="M36" s="38"/>
    </row>
    <row r="37" spans="1:14" ht="13.8" x14ac:dyDescent="0.3">
      <c r="A37" s="20"/>
      <c r="B37" s="21"/>
      <c r="C37" s="53"/>
      <c r="D37" s="49" t="s">
        <v>33</v>
      </c>
      <c r="E37" s="81" t="s">
        <v>107</v>
      </c>
      <c r="F37" s="42">
        <v>60</v>
      </c>
      <c r="G37" s="42">
        <v>1</v>
      </c>
      <c r="H37" s="42">
        <v>3</v>
      </c>
      <c r="I37" s="42">
        <v>5</v>
      </c>
      <c r="J37" s="42">
        <v>50</v>
      </c>
      <c r="K37" s="46" t="s">
        <v>106</v>
      </c>
      <c r="L37" s="39">
        <v>12.54</v>
      </c>
      <c r="M37" s="38"/>
    </row>
    <row r="38" spans="1:14" ht="13.8" x14ac:dyDescent="0.3">
      <c r="A38" s="24"/>
      <c r="B38" s="25"/>
      <c r="C38" s="54"/>
      <c r="D38" s="50" t="s">
        <v>31</v>
      </c>
      <c r="E38" s="80"/>
      <c r="F38" s="75">
        <f>SUM(F34:F37)</f>
        <v>591</v>
      </c>
      <c r="G38" s="77">
        <f>SUM(G34:G37)</f>
        <v>19</v>
      </c>
      <c r="H38" s="77">
        <f>SUM(H34:H37)</f>
        <v>19</v>
      </c>
      <c r="I38" s="77">
        <f>SUM(I34:I37)</f>
        <v>83</v>
      </c>
      <c r="J38" s="77">
        <f>SUM(J34:J37)</f>
        <v>598</v>
      </c>
      <c r="K38" s="71"/>
      <c r="L38" s="73">
        <f>SUM(L34:L37)</f>
        <v>76.449999999999989</v>
      </c>
      <c r="M38" s="38"/>
      <c r="N38" s="63"/>
    </row>
    <row r="39" spans="1:14" ht="13.8" x14ac:dyDescent="0.3">
      <c r="A39" s="28">
        <f>A34</f>
        <v>1</v>
      </c>
      <c r="B39" s="29">
        <f>B34</f>
        <v>3</v>
      </c>
      <c r="C39" s="55" t="s">
        <v>32</v>
      </c>
      <c r="D39" s="49" t="s">
        <v>33</v>
      </c>
      <c r="E39" s="81" t="s">
        <v>113</v>
      </c>
      <c r="F39" s="42">
        <v>60</v>
      </c>
      <c r="G39" s="42">
        <v>1</v>
      </c>
      <c r="H39" s="42">
        <v>4</v>
      </c>
      <c r="I39" s="42">
        <v>6</v>
      </c>
      <c r="J39" s="42">
        <v>64</v>
      </c>
      <c r="K39" s="40" t="s">
        <v>54</v>
      </c>
      <c r="L39" s="59">
        <v>9.85</v>
      </c>
      <c r="M39" s="38"/>
    </row>
    <row r="40" spans="1:14" ht="13.8" x14ac:dyDescent="0.3">
      <c r="A40" s="20"/>
      <c r="B40" s="21"/>
      <c r="C40" s="53"/>
      <c r="D40" s="49" t="s">
        <v>34</v>
      </c>
      <c r="E40" s="80" t="s">
        <v>83</v>
      </c>
      <c r="F40" s="42">
        <v>250</v>
      </c>
      <c r="G40" s="42">
        <v>5</v>
      </c>
      <c r="H40" s="42">
        <v>5</v>
      </c>
      <c r="I40" s="42">
        <v>19</v>
      </c>
      <c r="J40" s="42">
        <v>148</v>
      </c>
      <c r="K40" s="40" t="s">
        <v>51</v>
      </c>
      <c r="L40" s="59">
        <v>14.56</v>
      </c>
      <c r="M40" s="38"/>
    </row>
    <row r="41" spans="1:14" ht="13.8" x14ac:dyDescent="0.3">
      <c r="A41" s="20"/>
      <c r="B41" s="21"/>
      <c r="C41" s="53"/>
      <c r="D41" s="49" t="s">
        <v>36</v>
      </c>
      <c r="E41" s="82" t="s">
        <v>114</v>
      </c>
      <c r="F41" s="42">
        <v>90</v>
      </c>
      <c r="G41" s="42">
        <v>12</v>
      </c>
      <c r="H41" s="42">
        <v>11</v>
      </c>
      <c r="I41" s="42">
        <v>3</v>
      </c>
      <c r="J41" s="42">
        <v>151</v>
      </c>
      <c r="K41" s="40" t="s">
        <v>60</v>
      </c>
      <c r="L41" s="39">
        <v>37.81</v>
      </c>
      <c r="M41" s="38"/>
    </row>
    <row r="42" spans="1:14" ht="13.8" x14ac:dyDescent="0.3">
      <c r="A42" s="20"/>
      <c r="B42" s="21"/>
      <c r="C42" s="53"/>
      <c r="D42" s="49" t="s">
        <v>38</v>
      </c>
      <c r="E42" s="82" t="s">
        <v>115</v>
      </c>
      <c r="F42" s="42">
        <v>160</v>
      </c>
      <c r="G42" s="42">
        <v>6</v>
      </c>
      <c r="H42" s="42">
        <v>6</v>
      </c>
      <c r="I42" s="42">
        <v>33</v>
      </c>
      <c r="J42" s="42">
        <v>186</v>
      </c>
      <c r="K42" s="40" t="s">
        <v>65</v>
      </c>
      <c r="L42" s="59">
        <v>16.57</v>
      </c>
      <c r="M42" s="38"/>
    </row>
    <row r="43" spans="1:14" ht="26.4" x14ac:dyDescent="0.3">
      <c r="A43" s="20"/>
      <c r="B43" s="21"/>
      <c r="C43" s="53"/>
      <c r="D43" s="49" t="s">
        <v>40</v>
      </c>
      <c r="E43" s="82" t="s">
        <v>117</v>
      </c>
      <c r="F43" s="42">
        <v>250</v>
      </c>
      <c r="G43" s="42">
        <v>0</v>
      </c>
      <c r="H43" s="42">
        <v>0</v>
      </c>
      <c r="I43" s="42">
        <v>11</v>
      </c>
      <c r="J43" s="42">
        <v>48</v>
      </c>
      <c r="K43" s="40" t="s">
        <v>116</v>
      </c>
      <c r="L43" s="39">
        <v>19</v>
      </c>
      <c r="M43" s="38"/>
    </row>
    <row r="44" spans="1:14" ht="13.8" x14ac:dyDescent="0.3">
      <c r="A44" s="20"/>
      <c r="B44" s="21"/>
      <c r="C44" s="53"/>
      <c r="D44" s="49" t="s">
        <v>41</v>
      </c>
      <c r="E44" s="79" t="s">
        <v>28</v>
      </c>
      <c r="F44" s="39">
        <v>45</v>
      </c>
      <c r="G44" s="42">
        <v>2</v>
      </c>
      <c r="H44" s="42">
        <v>0</v>
      </c>
      <c r="I44" s="42">
        <v>23</v>
      </c>
      <c r="J44" s="42">
        <v>108</v>
      </c>
      <c r="K44" s="40"/>
      <c r="L44" s="59">
        <v>4.8055500000000002</v>
      </c>
      <c r="M44" s="38"/>
    </row>
    <row r="45" spans="1:14" ht="13.8" x14ac:dyDescent="0.3">
      <c r="A45" s="20"/>
      <c r="B45" s="21"/>
      <c r="C45" s="53"/>
      <c r="D45" s="49" t="s">
        <v>42</v>
      </c>
      <c r="E45" s="79" t="s">
        <v>48</v>
      </c>
      <c r="F45" s="39">
        <v>43</v>
      </c>
      <c r="G45" s="42">
        <v>2</v>
      </c>
      <c r="H45" s="42">
        <v>1</v>
      </c>
      <c r="I45" s="42">
        <v>18</v>
      </c>
      <c r="J45" s="42">
        <v>89</v>
      </c>
      <c r="K45" s="40"/>
      <c r="L45" s="39">
        <v>4.43</v>
      </c>
      <c r="M45" s="38"/>
    </row>
    <row r="46" spans="1:14" ht="13.8" x14ac:dyDescent="0.3">
      <c r="A46" s="24"/>
      <c r="B46" s="25"/>
      <c r="C46" s="26"/>
      <c r="D46" s="27" t="s">
        <v>31</v>
      </c>
      <c r="E46" s="2"/>
      <c r="F46" s="75">
        <f>SUM(F39:F45)</f>
        <v>898</v>
      </c>
      <c r="G46" s="77">
        <f>SUM(G39:G45)</f>
        <v>28</v>
      </c>
      <c r="H46" s="77">
        <f>SUM(H39:H45)</f>
        <v>27</v>
      </c>
      <c r="I46" s="77">
        <f>SUM(I39:I45)</f>
        <v>113</v>
      </c>
      <c r="J46" s="77">
        <f>SUM(J39:J45)</f>
        <v>794</v>
      </c>
      <c r="K46" s="3"/>
      <c r="L46" s="74">
        <f>SUM(L39:L45)</f>
        <v>107.02554999999998</v>
      </c>
      <c r="M46" s="38"/>
    </row>
    <row r="47" spans="1:14" ht="15.75" customHeight="1" thickBot="1" x14ac:dyDescent="0.35">
      <c r="A47" s="31">
        <f>A34</f>
        <v>1</v>
      </c>
      <c r="B47" s="32">
        <f>B34</f>
        <v>3</v>
      </c>
      <c r="C47" s="98" t="s">
        <v>43</v>
      </c>
      <c r="D47" s="99"/>
      <c r="E47" s="4"/>
      <c r="F47" s="64">
        <f>F38+F46</f>
        <v>1489</v>
      </c>
      <c r="G47" s="67">
        <f>G38+G46</f>
        <v>47</v>
      </c>
      <c r="H47" s="67">
        <f>H38+H46</f>
        <v>46</v>
      </c>
      <c r="I47" s="67">
        <f>I38+I46</f>
        <v>196</v>
      </c>
      <c r="J47" s="67">
        <f>J38+J46</f>
        <v>1392</v>
      </c>
      <c r="K47" s="4"/>
      <c r="L47" s="61">
        <f>L38+L46</f>
        <v>183.47554999999997</v>
      </c>
      <c r="M47" s="38"/>
    </row>
    <row r="48" spans="1:14" ht="26.1" customHeight="1" x14ac:dyDescent="0.3">
      <c r="A48" s="16">
        <v>1</v>
      </c>
      <c r="B48" s="17">
        <v>4</v>
      </c>
      <c r="C48" s="18" t="s">
        <v>23</v>
      </c>
      <c r="D48" s="19" t="s">
        <v>24</v>
      </c>
      <c r="E48" s="80" t="s">
        <v>80</v>
      </c>
      <c r="F48" s="42">
        <v>150</v>
      </c>
      <c r="G48" s="42">
        <v>12</v>
      </c>
      <c r="H48" s="42">
        <v>15</v>
      </c>
      <c r="I48" s="42">
        <v>25</v>
      </c>
      <c r="J48" s="42">
        <v>311</v>
      </c>
      <c r="K48" s="44" t="s">
        <v>53</v>
      </c>
      <c r="L48" s="45">
        <v>50.7</v>
      </c>
      <c r="M48" s="38"/>
    </row>
    <row r="49" spans="1:13" ht="13.8" x14ac:dyDescent="0.3">
      <c r="A49" s="20"/>
      <c r="B49" s="21"/>
      <c r="C49" s="22"/>
      <c r="D49" s="23" t="s">
        <v>25</v>
      </c>
      <c r="E49" s="80" t="s">
        <v>73</v>
      </c>
      <c r="F49" s="42">
        <v>250</v>
      </c>
      <c r="G49" s="42">
        <v>0</v>
      </c>
      <c r="H49" s="42">
        <v>0</v>
      </c>
      <c r="I49" s="42">
        <v>12</v>
      </c>
      <c r="J49" s="42">
        <v>49</v>
      </c>
      <c r="K49" s="40" t="s">
        <v>50</v>
      </c>
      <c r="L49" s="39">
        <v>2.4700000000000002</v>
      </c>
      <c r="M49" s="38"/>
    </row>
    <row r="50" spans="1:13" ht="13.8" x14ac:dyDescent="0.3">
      <c r="A50" s="20"/>
      <c r="B50" s="21"/>
      <c r="C50" s="22"/>
      <c r="D50" s="23" t="s">
        <v>27</v>
      </c>
      <c r="E50" s="79" t="s">
        <v>28</v>
      </c>
      <c r="F50" s="39">
        <v>39</v>
      </c>
      <c r="G50" s="42">
        <v>4</v>
      </c>
      <c r="H50" s="42">
        <v>1</v>
      </c>
      <c r="I50" s="42">
        <v>20</v>
      </c>
      <c r="J50" s="42">
        <v>100</v>
      </c>
      <c r="K50" s="40"/>
      <c r="L50" s="39">
        <v>4.08</v>
      </c>
      <c r="M50" s="38"/>
    </row>
    <row r="51" spans="1:13" ht="13.8" x14ac:dyDescent="0.3">
      <c r="A51" s="20"/>
      <c r="B51" s="21"/>
      <c r="C51" s="22"/>
      <c r="D51" s="23" t="s">
        <v>29</v>
      </c>
      <c r="E51" s="80" t="s">
        <v>30</v>
      </c>
      <c r="F51" s="42">
        <v>100</v>
      </c>
      <c r="G51" s="42">
        <v>0</v>
      </c>
      <c r="H51" s="42">
        <v>0</v>
      </c>
      <c r="I51" s="42">
        <v>10</v>
      </c>
      <c r="J51" s="42">
        <v>45</v>
      </c>
      <c r="K51" s="40"/>
      <c r="L51" s="39">
        <v>19.2</v>
      </c>
      <c r="M51" s="38"/>
    </row>
    <row r="52" spans="1:13" ht="13.8" x14ac:dyDescent="0.3">
      <c r="A52" s="24"/>
      <c r="B52" s="25"/>
      <c r="C52" s="26"/>
      <c r="D52" s="27" t="s">
        <v>31</v>
      </c>
      <c r="E52" s="80"/>
      <c r="F52" s="75">
        <f>SUM(F48:F51)</f>
        <v>539</v>
      </c>
      <c r="G52" s="77">
        <f>SUM(G48:G51)</f>
        <v>16</v>
      </c>
      <c r="H52" s="77">
        <f>SUM(H48:H51)</f>
        <v>16</v>
      </c>
      <c r="I52" s="77">
        <f>SUM(I48:I51)</f>
        <v>67</v>
      </c>
      <c r="J52" s="77">
        <f>SUM(J48:J51)</f>
        <v>505</v>
      </c>
      <c r="K52" s="71"/>
      <c r="L52" s="73">
        <f>SUM(L48:L51)</f>
        <v>76.45</v>
      </c>
      <c r="M52" s="38"/>
    </row>
    <row r="53" spans="1:13" ht="13.8" x14ac:dyDescent="0.3">
      <c r="A53" s="28">
        <f>A48</f>
        <v>1</v>
      </c>
      <c r="B53" s="29">
        <f>B48</f>
        <v>4</v>
      </c>
      <c r="C53" s="30" t="s">
        <v>32</v>
      </c>
      <c r="D53" s="23" t="s">
        <v>33</v>
      </c>
      <c r="E53" s="80" t="s">
        <v>75</v>
      </c>
      <c r="F53" s="42">
        <v>60</v>
      </c>
      <c r="G53" s="42">
        <v>2</v>
      </c>
      <c r="H53" s="42">
        <v>4</v>
      </c>
      <c r="I53" s="42">
        <v>5</v>
      </c>
      <c r="J53" s="42">
        <v>60</v>
      </c>
      <c r="K53" s="40" t="s">
        <v>54</v>
      </c>
      <c r="L53" s="39">
        <v>9.8699999999999992</v>
      </c>
      <c r="M53" s="38"/>
    </row>
    <row r="54" spans="1:13" ht="13.8" x14ac:dyDescent="0.3">
      <c r="A54" s="20"/>
      <c r="B54" s="21"/>
      <c r="C54" s="22"/>
      <c r="D54" s="23" t="s">
        <v>34</v>
      </c>
      <c r="E54" s="80" t="s">
        <v>76</v>
      </c>
      <c r="F54" s="42">
        <v>250</v>
      </c>
      <c r="G54" s="42">
        <v>3</v>
      </c>
      <c r="H54" s="42">
        <v>6</v>
      </c>
      <c r="I54" s="42">
        <v>9</v>
      </c>
      <c r="J54" s="42">
        <v>88</v>
      </c>
      <c r="K54" s="40" t="s">
        <v>55</v>
      </c>
      <c r="L54" s="39">
        <v>16.39</v>
      </c>
      <c r="M54" s="38"/>
    </row>
    <row r="55" spans="1:13" ht="14.1" customHeight="1" x14ac:dyDescent="0.3">
      <c r="A55" s="20"/>
      <c r="B55" s="21"/>
      <c r="C55" s="22"/>
      <c r="D55" s="23" t="s">
        <v>36</v>
      </c>
      <c r="E55" s="80" t="s">
        <v>118</v>
      </c>
      <c r="F55" s="42">
        <v>90</v>
      </c>
      <c r="G55" s="42">
        <v>10</v>
      </c>
      <c r="H55" s="42">
        <v>12</v>
      </c>
      <c r="I55" s="42">
        <v>10</v>
      </c>
      <c r="J55" s="42">
        <v>188</v>
      </c>
      <c r="K55" s="40">
        <v>1143</v>
      </c>
      <c r="L55" s="39">
        <v>50.56</v>
      </c>
      <c r="M55" s="38"/>
    </row>
    <row r="56" spans="1:13" ht="13.8" x14ac:dyDescent="0.3">
      <c r="A56" s="20"/>
      <c r="B56" s="21"/>
      <c r="C56" s="22"/>
      <c r="D56" s="23" t="s">
        <v>38</v>
      </c>
      <c r="E56" s="80" t="s">
        <v>84</v>
      </c>
      <c r="F56" s="42">
        <v>160</v>
      </c>
      <c r="G56" s="42">
        <v>5</v>
      </c>
      <c r="H56" s="42">
        <v>3</v>
      </c>
      <c r="I56" s="42">
        <v>34</v>
      </c>
      <c r="J56" s="42">
        <v>185</v>
      </c>
      <c r="K56" s="40" t="s">
        <v>56</v>
      </c>
      <c r="L56" s="39">
        <v>9.9700000000000006</v>
      </c>
      <c r="M56" s="38"/>
    </row>
    <row r="57" spans="1:13" ht="13.8" x14ac:dyDescent="0.3">
      <c r="A57" s="20"/>
      <c r="B57" s="21"/>
      <c r="C57" s="22"/>
      <c r="D57" s="23" t="s">
        <v>40</v>
      </c>
      <c r="E57" s="80" t="s">
        <v>77</v>
      </c>
      <c r="F57" s="42">
        <v>250</v>
      </c>
      <c r="G57" s="42">
        <v>0</v>
      </c>
      <c r="H57" s="42">
        <v>0</v>
      </c>
      <c r="I57" s="42">
        <v>17</v>
      </c>
      <c r="J57" s="42">
        <v>70</v>
      </c>
      <c r="K57" s="40" t="s">
        <v>57</v>
      </c>
      <c r="L57" s="39">
        <v>12.87</v>
      </c>
      <c r="M57" s="38"/>
    </row>
    <row r="58" spans="1:13" ht="13.8" x14ac:dyDescent="0.3">
      <c r="A58" s="20"/>
      <c r="B58" s="21"/>
      <c r="C58" s="22"/>
      <c r="D58" s="23" t="s">
        <v>41</v>
      </c>
      <c r="E58" s="80" t="s">
        <v>28</v>
      </c>
      <c r="F58" s="42">
        <v>40</v>
      </c>
      <c r="G58" s="42">
        <v>3</v>
      </c>
      <c r="H58" s="42">
        <v>0</v>
      </c>
      <c r="I58" s="42">
        <v>20</v>
      </c>
      <c r="J58" s="42">
        <v>96</v>
      </c>
      <c r="K58" s="40"/>
      <c r="L58" s="39">
        <v>4.26</v>
      </c>
      <c r="M58" s="38"/>
    </row>
    <row r="59" spans="1:13" ht="13.8" x14ac:dyDescent="0.3">
      <c r="A59" s="20"/>
      <c r="B59" s="21"/>
      <c r="C59" s="22"/>
      <c r="D59" s="23" t="s">
        <v>42</v>
      </c>
      <c r="E59" s="80" t="s">
        <v>48</v>
      </c>
      <c r="F59" s="42">
        <v>30</v>
      </c>
      <c r="G59" s="42">
        <v>2</v>
      </c>
      <c r="H59" s="42">
        <v>0</v>
      </c>
      <c r="I59" s="42">
        <v>12</v>
      </c>
      <c r="J59" s="42">
        <v>62</v>
      </c>
      <c r="K59" s="40"/>
      <c r="L59" s="39">
        <v>3.11</v>
      </c>
      <c r="M59" s="38"/>
    </row>
    <row r="60" spans="1:13" ht="13.8" x14ac:dyDescent="0.3">
      <c r="A60" s="24"/>
      <c r="B60" s="25"/>
      <c r="C60" s="26"/>
      <c r="D60" s="27" t="s">
        <v>31</v>
      </c>
      <c r="E60" s="2"/>
      <c r="F60" s="75">
        <f>SUM(F53:F59)</f>
        <v>880</v>
      </c>
      <c r="G60" s="77">
        <f>SUM(G53:G59)</f>
        <v>25</v>
      </c>
      <c r="H60" s="77">
        <f>SUM(H53:H59)</f>
        <v>25</v>
      </c>
      <c r="I60" s="77">
        <f>SUM(I53:I59)</f>
        <v>107</v>
      </c>
      <c r="J60" s="77">
        <f>SUM(J53:J59)</f>
        <v>749</v>
      </c>
      <c r="K60" s="71"/>
      <c r="L60" s="73">
        <f>SUM(L53:L59)</f>
        <v>107.03</v>
      </c>
      <c r="M60" s="38"/>
    </row>
    <row r="61" spans="1:13" ht="15.75" customHeight="1" thickBot="1" x14ac:dyDescent="0.35">
      <c r="A61" s="31">
        <f>A48</f>
        <v>1</v>
      </c>
      <c r="B61" s="32">
        <f>B48</f>
        <v>4</v>
      </c>
      <c r="C61" s="98" t="s">
        <v>43</v>
      </c>
      <c r="D61" s="100"/>
      <c r="E61" s="4"/>
      <c r="F61" s="67">
        <f>F52+F60</f>
        <v>1419</v>
      </c>
      <c r="G61" s="67">
        <f>G52+G60</f>
        <v>41</v>
      </c>
      <c r="H61" s="67">
        <f>H52+H60</f>
        <v>41</v>
      </c>
      <c r="I61" s="67">
        <f>I52+I60</f>
        <v>174</v>
      </c>
      <c r="J61" s="67">
        <f>J52+J60</f>
        <v>1254</v>
      </c>
      <c r="K61" s="4"/>
      <c r="L61" s="61">
        <f>L52+L60</f>
        <v>183.48000000000002</v>
      </c>
      <c r="M61" s="38"/>
    </row>
    <row r="62" spans="1:13" ht="27" customHeight="1" x14ac:dyDescent="0.3">
      <c r="A62" s="16">
        <v>1</v>
      </c>
      <c r="B62" s="17">
        <v>5</v>
      </c>
      <c r="C62" s="18" t="s">
        <v>23</v>
      </c>
      <c r="D62" s="19" t="s">
        <v>24</v>
      </c>
      <c r="E62" s="80" t="s">
        <v>93</v>
      </c>
      <c r="F62" s="42">
        <v>240</v>
      </c>
      <c r="G62" s="42">
        <v>13</v>
      </c>
      <c r="H62" s="42">
        <v>14</v>
      </c>
      <c r="I62" s="42">
        <v>39</v>
      </c>
      <c r="J62" s="42">
        <v>461</v>
      </c>
      <c r="K62" s="44" t="s">
        <v>85</v>
      </c>
      <c r="L62" s="45">
        <v>60.54</v>
      </c>
      <c r="M62" s="38"/>
    </row>
    <row r="63" spans="1:13" ht="13.8" x14ac:dyDescent="0.3">
      <c r="A63" s="20"/>
      <c r="B63" s="21"/>
      <c r="C63" s="22"/>
      <c r="D63" s="23" t="s">
        <v>25</v>
      </c>
      <c r="E63" s="82" t="s">
        <v>105</v>
      </c>
      <c r="F63" s="42">
        <v>250</v>
      </c>
      <c r="G63" s="42">
        <v>0</v>
      </c>
      <c r="H63" s="42">
        <v>0</v>
      </c>
      <c r="I63" s="42">
        <v>12</v>
      </c>
      <c r="J63" s="42">
        <v>47</v>
      </c>
      <c r="K63" s="40" t="s">
        <v>46</v>
      </c>
      <c r="L63" s="39">
        <v>4.25</v>
      </c>
      <c r="M63" s="38"/>
    </row>
    <row r="64" spans="1:13" ht="13.8" x14ac:dyDescent="0.3">
      <c r="A64" s="20"/>
      <c r="B64" s="21"/>
      <c r="C64" s="22"/>
      <c r="D64" s="23" t="s">
        <v>27</v>
      </c>
      <c r="E64" s="79" t="s">
        <v>28</v>
      </c>
      <c r="F64" s="39">
        <v>34</v>
      </c>
      <c r="G64" s="42">
        <v>3</v>
      </c>
      <c r="H64" s="42">
        <v>0</v>
      </c>
      <c r="I64" s="42">
        <v>17</v>
      </c>
      <c r="J64" s="42">
        <v>80</v>
      </c>
      <c r="K64" s="40"/>
      <c r="L64" s="39">
        <v>3.56</v>
      </c>
      <c r="M64" s="38"/>
    </row>
    <row r="65" spans="1:13" ht="13.8" x14ac:dyDescent="0.3">
      <c r="A65" s="20"/>
      <c r="B65" s="21"/>
      <c r="C65" s="22"/>
      <c r="D65" s="23" t="s">
        <v>33</v>
      </c>
      <c r="E65" s="82" t="s">
        <v>91</v>
      </c>
      <c r="F65" s="42">
        <v>60</v>
      </c>
      <c r="G65" s="42">
        <v>1</v>
      </c>
      <c r="H65" s="42">
        <v>4</v>
      </c>
      <c r="I65" s="42">
        <v>5</v>
      </c>
      <c r="J65" s="42">
        <v>54</v>
      </c>
      <c r="K65" s="46" t="s">
        <v>92</v>
      </c>
      <c r="L65" s="39">
        <v>8.1</v>
      </c>
      <c r="M65" s="38"/>
    </row>
    <row r="66" spans="1:13" ht="13.8" x14ac:dyDescent="0.3">
      <c r="A66" s="24"/>
      <c r="B66" s="25"/>
      <c r="C66" s="26"/>
      <c r="D66" s="27" t="s">
        <v>31</v>
      </c>
      <c r="E66" s="80"/>
      <c r="F66" s="75">
        <f>SUM(F62:F65)</f>
        <v>584</v>
      </c>
      <c r="G66" s="77">
        <f>SUM(G62:G65)</f>
        <v>17</v>
      </c>
      <c r="H66" s="77">
        <f>SUM(H62:H65)</f>
        <v>18</v>
      </c>
      <c r="I66" s="77">
        <f>SUM(I62:I65)</f>
        <v>73</v>
      </c>
      <c r="J66" s="77">
        <f>SUM(J62:J65)</f>
        <v>642</v>
      </c>
      <c r="K66" s="71"/>
      <c r="L66" s="73">
        <f>SUM(L62:L65)</f>
        <v>76.449999999999989</v>
      </c>
      <c r="M66" s="38"/>
    </row>
    <row r="67" spans="1:13" ht="13.8" x14ac:dyDescent="0.3">
      <c r="A67" s="28">
        <f>A62</f>
        <v>1</v>
      </c>
      <c r="B67" s="29">
        <f>B62</f>
        <v>5</v>
      </c>
      <c r="C67" s="30" t="s">
        <v>32</v>
      </c>
      <c r="D67" s="23" t="s">
        <v>33</v>
      </c>
      <c r="E67" s="82" t="s">
        <v>120</v>
      </c>
      <c r="F67" s="42">
        <v>60</v>
      </c>
      <c r="G67" s="42">
        <v>1</v>
      </c>
      <c r="H67" s="42">
        <v>6</v>
      </c>
      <c r="I67" s="42">
        <v>5</v>
      </c>
      <c r="J67" s="42">
        <v>78</v>
      </c>
      <c r="K67" s="40" t="s">
        <v>119</v>
      </c>
      <c r="L67" s="51">
        <v>13.22</v>
      </c>
      <c r="M67" s="38"/>
    </row>
    <row r="68" spans="1:13" ht="13.8" x14ac:dyDescent="0.3">
      <c r="A68" s="20"/>
      <c r="B68" s="21"/>
      <c r="C68" s="22"/>
      <c r="D68" s="23" t="s">
        <v>34</v>
      </c>
      <c r="E68" s="80" t="s">
        <v>78</v>
      </c>
      <c r="F68" s="42">
        <v>200</v>
      </c>
      <c r="G68" s="42">
        <v>2</v>
      </c>
      <c r="H68" s="42">
        <v>4</v>
      </c>
      <c r="I68" s="42">
        <v>13</v>
      </c>
      <c r="J68" s="42">
        <v>99</v>
      </c>
      <c r="K68" s="40" t="s">
        <v>59</v>
      </c>
      <c r="L68" s="39">
        <v>16.96</v>
      </c>
      <c r="M68" s="38"/>
    </row>
    <row r="69" spans="1:13" ht="13.8" x14ac:dyDescent="0.3">
      <c r="A69" s="20"/>
      <c r="B69" s="21"/>
      <c r="C69" s="22"/>
      <c r="D69" s="23" t="s">
        <v>36</v>
      </c>
      <c r="E69" s="80" t="s">
        <v>94</v>
      </c>
      <c r="F69" s="42">
        <v>100</v>
      </c>
      <c r="G69" s="42">
        <v>12</v>
      </c>
      <c r="H69" s="42">
        <v>11</v>
      </c>
      <c r="I69" s="42">
        <v>10</v>
      </c>
      <c r="J69" s="42">
        <v>178</v>
      </c>
      <c r="K69" s="40" t="s">
        <v>60</v>
      </c>
      <c r="L69" s="39">
        <v>45.74</v>
      </c>
      <c r="M69" s="38"/>
    </row>
    <row r="70" spans="1:13" ht="13.8" x14ac:dyDescent="0.3">
      <c r="A70" s="20"/>
      <c r="B70" s="21"/>
      <c r="C70" s="22"/>
      <c r="D70" s="23" t="s">
        <v>38</v>
      </c>
      <c r="E70" s="80" t="s">
        <v>79</v>
      </c>
      <c r="F70" s="42">
        <v>160</v>
      </c>
      <c r="G70" s="42">
        <v>9</v>
      </c>
      <c r="H70" s="42">
        <v>6</v>
      </c>
      <c r="I70" s="42">
        <v>45</v>
      </c>
      <c r="J70" s="42">
        <v>274</v>
      </c>
      <c r="K70" s="40" t="s">
        <v>49</v>
      </c>
      <c r="L70" s="39">
        <v>18.63</v>
      </c>
      <c r="M70" s="38"/>
    </row>
    <row r="71" spans="1:13" ht="14.1" customHeight="1" x14ac:dyDescent="0.3">
      <c r="A71" s="20"/>
      <c r="B71" s="21"/>
      <c r="C71" s="22"/>
      <c r="D71" s="23" t="s">
        <v>40</v>
      </c>
      <c r="E71" s="82" t="s">
        <v>101</v>
      </c>
      <c r="F71" s="39">
        <v>180</v>
      </c>
      <c r="G71" s="42">
        <v>0</v>
      </c>
      <c r="H71" s="42">
        <v>0</v>
      </c>
      <c r="I71" s="42">
        <v>18</v>
      </c>
      <c r="J71" s="42">
        <v>70</v>
      </c>
      <c r="K71" s="40" t="s">
        <v>52</v>
      </c>
      <c r="L71" s="39">
        <v>6.36</v>
      </c>
      <c r="M71" s="38"/>
    </row>
    <row r="72" spans="1:13" ht="13.8" x14ac:dyDescent="0.3">
      <c r="A72" s="20"/>
      <c r="B72" s="21"/>
      <c r="C72" s="22"/>
      <c r="D72" s="23" t="s">
        <v>41</v>
      </c>
      <c r="E72" s="79" t="s">
        <v>28</v>
      </c>
      <c r="F72" s="39">
        <v>30</v>
      </c>
      <c r="G72" s="42">
        <v>2</v>
      </c>
      <c r="H72" s="42">
        <v>0</v>
      </c>
      <c r="I72" s="42">
        <v>15</v>
      </c>
      <c r="J72" s="42">
        <v>72</v>
      </c>
      <c r="K72" s="40"/>
      <c r="L72" s="39">
        <v>3.13</v>
      </c>
      <c r="M72" s="38"/>
    </row>
    <row r="73" spans="1:13" ht="13.8" x14ac:dyDescent="0.3">
      <c r="A73" s="20"/>
      <c r="B73" s="21"/>
      <c r="C73" s="22"/>
      <c r="D73" s="23" t="s">
        <v>42</v>
      </c>
      <c r="E73" s="79" t="s">
        <v>48</v>
      </c>
      <c r="F73" s="39">
        <v>29</v>
      </c>
      <c r="G73" s="42">
        <v>2</v>
      </c>
      <c r="H73" s="42">
        <v>0</v>
      </c>
      <c r="I73" s="42">
        <v>12</v>
      </c>
      <c r="J73" s="42">
        <v>62</v>
      </c>
      <c r="K73" s="40"/>
      <c r="L73" s="39">
        <v>2.99</v>
      </c>
      <c r="M73" s="38"/>
    </row>
    <row r="74" spans="1:13" ht="13.8" x14ac:dyDescent="0.3">
      <c r="A74" s="24"/>
      <c r="B74" s="25"/>
      <c r="C74" s="26"/>
      <c r="D74" s="27" t="s">
        <v>31</v>
      </c>
      <c r="E74" s="83"/>
      <c r="F74" s="75">
        <f>SUM(F67:F73)</f>
        <v>759</v>
      </c>
      <c r="G74" s="77">
        <f>SUM(G67:G73)</f>
        <v>28</v>
      </c>
      <c r="H74" s="77">
        <f>SUM(H67:H73)</f>
        <v>27</v>
      </c>
      <c r="I74" s="77">
        <f>SUM(I67:I73)</f>
        <v>118</v>
      </c>
      <c r="J74" s="77">
        <f>SUM(J67:J73)</f>
        <v>833</v>
      </c>
      <c r="K74" s="72"/>
      <c r="L74" s="73">
        <v>107.03</v>
      </c>
      <c r="M74" s="38"/>
    </row>
    <row r="75" spans="1:13" ht="15.75" customHeight="1" thickBot="1" x14ac:dyDescent="0.35">
      <c r="A75" s="31">
        <f>A62</f>
        <v>1</v>
      </c>
      <c r="B75" s="32">
        <f>B62</f>
        <v>5</v>
      </c>
      <c r="C75" s="98" t="s">
        <v>43</v>
      </c>
      <c r="D75" s="101"/>
      <c r="E75" s="4"/>
      <c r="F75" s="4">
        <f>F66+F74</f>
        <v>1343</v>
      </c>
      <c r="G75" s="67">
        <f>G66+G74</f>
        <v>45</v>
      </c>
      <c r="H75" s="67">
        <f>H66+H74</f>
        <v>45</v>
      </c>
      <c r="I75" s="67">
        <f>I66+I74</f>
        <v>191</v>
      </c>
      <c r="J75" s="67">
        <f>J66+J74</f>
        <v>1475</v>
      </c>
      <c r="K75" s="61"/>
      <c r="L75" s="61">
        <f>L66+L74</f>
        <v>183.48</v>
      </c>
      <c r="M75" s="38"/>
    </row>
    <row r="76" spans="1:13" ht="26.4" x14ac:dyDescent="0.3">
      <c r="A76" s="16">
        <v>2</v>
      </c>
      <c r="B76" s="17">
        <v>1</v>
      </c>
      <c r="C76" s="18" t="s">
        <v>23</v>
      </c>
      <c r="D76" s="47" t="s">
        <v>24</v>
      </c>
      <c r="E76" s="78" t="s">
        <v>126</v>
      </c>
      <c r="F76" s="45">
        <v>170</v>
      </c>
      <c r="G76" s="39">
        <v>9</v>
      </c>
      <c r="H76" s="39">
        <v>12</v>
      </c>
      <c r="I76" s="39">
        <v>14</v>
      </c>
      <c r="J76" s="66">
        <v>208</v>
      </c>
      <c r="K76" s="44" t="s">
        <v>127</v>
      </c>
      <c r="L76" s="58">
        <v>29.63</v>
      </c>
      <c r="M76" s="38"/>
    </row>
    <row r="77" spans="1:13" ht="13.8" x14ac:dyDescent="0.3">
      <c r="A77" s="20"/>
      <c r="B77" s="21"/>
      <c r="C77" s="22"/>
      <c r="D77" s="49" t="s">
        <v>25</v>
      </c>
      <c r="E77" s="79" t="s">
        <v>67</v>
      </c>
      <c r="F77" s="39">
        <v>200</v>
      </c>
      <c r="G77" s="39">
        <v>4</v>
      </c>
      <c r="H77" s="39">
        <v>3</v>
      </c>
      <c r="I77" s="39">
        <v>26</v>
      </c>
      <c r="J77" s="66">
        <v>144</v>
      </c>
      <c r="L77" s="39">
        <v>23.57</v>
      </c>
      <c r="M77" s="38"/>
    </row>
    <row r="78" spans="1:13" ht="13.8" x14ac:dyDescent="0.3">
      <c r="A78" s="20"/>
      <c r="B78" s="21"/>
      <c r="C78" s="22"/>
      <c r="D78" s="49" t="s">
        <v>27</v>
      </c>
      <c r="E78" s="79" t="s">
        <v>28</v>
      </c>
      <c r="F78" s="39">
        <v>38</v>
      </c>
      <c r="G78" s="39">
        <v>3</v>
      </c>
      <c r="H78" s="39">
        <v>1</v>
      </c>
      <c r="I78" s="39">
        <v>20</v>
      </c>
      <c r="J78" s="66">
        <v>103</v>
      </c>
      <c r="K78" s="40" t="s">
        <v>26</v>
      </c>
      <c r="L78" s="59">
        <v>4.0599999999999996</v>
      </c>
      <c r="M78" s="38"/>
    </row>
    <row r="79" spans="1:13" ht="13.8" x14ac:dyDescent="0.3">
      <c r="A79" s="20"/>
      <c r="B79" s="21"/>
      <c r="C79" s="22"/>
      <c r="D79" s="49" t="s">
        <v>29</v>
      </c>
      <c r="E79" s="79" t="s">
        <v>30</v>
      </c>
      <c r="F79" s="39">
        <v>100</v>
      </c>
      <c r="G79" s="39">
        <v>0</v>
      </c>
      <c r="H79" s="39">
        <v>0</v>
      </c>
      <c r="I79" s="39">
        <v>10</v>
      </c>
      <c r="J79" s="66">
        <v>45</v>
      </c>
      <c r="K79" s="40"/>
      <c r="L79" s="59">
        <v>19.2</v>
      </c>
      <c r="M79" s="38"/>
    </row>
    <row r="80" spans="1:13" ht="13.8" x14ac:dyDescent="0.3">
      <c r="A80" s="24"/>
      <c r="B80" s="25"/>
      <c r="C80" s="26"/>
      <c r="D80" s="50" t="s">
        <v>31</v>
      </c>
      <c r="E80" s="80"/>
      <c r="F80" s="75">
        <f>SUM(F76:F79)</f>
        <v>508</v>
      </c>
      <c r="G80" s="77">
        <v>15.564</v>
      </c>
      <c r="H80" s="77">
        <v>15.793999999999999</v>
      </c>
      <c r="I80" s="77">
        <v>70</v>
      </c>
      <c r="J80" s="77">
        <v>500</v>
      </c>
      <c r="K80" s="41"/>
      <c r="L80" s="73">
        <v>76.459999999999994</v>
      </c>
      <c r="M80" s="38"/>
    </row>
    <row r="81" spans="1:13" ht="13.8" x14ac:dyDescent="0.3">
      <c r="A81" s="28">
        <f>A76</f>
        <v>2</v>
      </c>
      <c r="B81" s="29">
        <f>B76</f>
        <v>1</v>
      </c>
      <c r="C81" s="30" t="s">
        <v>32</v>
      </c>
      <c r="D81" s="49" t="s">
        <v>33</v>
      </c>
      <c r="E81" s="81" t="s">
        <v>107</v>
      </c>
      <c r="F81" s="39">
        <v>60</v>
      </c>
      <c r="G81" s="39">
        <v>1</v>
      </c>
      <c r="H81" s="39">
        <v>3</v>
      </c>
      <c r="I81" s="39">
        <v>6</v>
      </c>
      <c r="J81" s="39">
        <v>50</v>
      </c>
      <c r="K81" s="46" t="s">
        <v>106</v>
      </c>
      <c r="L81" s="59">
        <v>12.54</v>
      </c>
      <c r="M81" s="38"/>
    </row>
    <row r="82" spans="1:13" ht="13.8" x14ac:dyDescent="0.3">
      <c r="A82" s="20"/>
      <c r="B82" s="21"/>
      <c r="C82" s="22"/>
      <c r="D82" s="49" t="s">
        <v>34</v>
      </c>
      <c r="E82" s="82" t="s">
        <v>86</v>
      </c>
      <c r="F82" s="39">
        <v>200</v>
      </c>
      <c r="G82" s="39">
        <v>3</v>
      </c>
      <c r="H82" s="39">
        <v>5</v>
      </c>
      <c r="I82" s="39">
        <v>13</v>
      </c>
      <c r="J82" s="39">
        <v>80</v>
      </c>
      <c r="K82" s="40" t="s">
        <v>35</v>
      </c>
      <c r="L82" s="59">
        <v>12.98</v>
      </c>
      <c r="M82" s="38"/>
    </row>
    <row r="83" spans="1:13" ht="13.8" x14ac:dyDescent="0.3">
      <c r="A83" s="20"/>
      <c r="B83" s="21"/>
      <c r="C83" s="22"/>
      <c r="D83" s="49" t="s">
        <v>36</v>
      </c>
      <c r="E83" s="82" t="s">
        <v>100</v>
      </c>
      <c r="F83" s="39">
        <v>90</v>
      </c>
      <c r="G83" s="39">
        <v>10</v>
      </c>
      <c r="H83" s="39">
        <v>13</v>
      </c>
      <c r="I83" s="39">
        <v>14</v>
      </c>
      <c r="J83" s="39">
        <v>205</v>
      </c>
      <c r="K83" s="40" t="s">
        <v>37</v>
      </c>
      <c r="L83" s="59">
        <v>48.93</v>
      </c>
      <c r="M83" s="38"/>
    </row>
    <row r="84" spans="1:13" ht="13.8" x14ac:dyDescent="0.3">
      <c r="A84" s="20"/>
      <c r="B84" s="21"/>
      <c r="C84" s="22"/>
      <c r="D84" s="49" t="s">
        <v>38</v>
      </c>
      <c r="E84" s="82" t="s">
        <v>79</v>
      </c>
      <c r="F84" s="39">
        <v>150</v>
      </c>
      <c r="G84" s="39">
        <v>9</v>
      </c>
      <c r="H84" s="39">
        <v>5</v>
      </c>
      <c r="I84" s="39">
        <v>42</v>
      </c>
      <c r="J84" s="39">
        <v>257</v>
      </c>
      <c r="K84" s="40" t="s">
        <v>39</v>
      </c>
      <c r="L84" s="59">
        <v>17.47</v>
      </c>
      <c r="M84" s="38"/>
    </row>
    <row r="85" spans="1:13" ht="13.8" x14ac:dyDescent="0.3">
      <c r="A85" s="20"/>
      <c r="B85" s="21"/>
      <c r="C85" s="22"/>
      <c r="D85" s="49" t="s">
        <v>40</v>
      </c>
      <c r="E85" s="82" t="s">
        <v>77</v>
      </c>
      <c r="F85" s="39">
        <v>180</v>
      </c>
      <c r="G85" s="39">
        <v>0</v>
      </c>
      <c r="H85" s="39">
        <v>0</v>
      </c>
      <c r="I85" s="39">
        <v>13</v>
      </c>
      <c r="J85" s="39">
        <v>50</v>
      </c>
      <c r="K85" s="40" t="s">
        <v>57</v>
      </c>
      <c r="L85" s="59">
        <v>9.2663999999999991</v>
      </c>
      <c r="M85" s="38"/>
    </row>
    <row r="86" spans="1:13" ht="13.8" x14ac:dyDescent="0.3">
      <c r="A86" s="20"/>
      <c r="B86" s="21"/>
      <c r="C86" s="22"/>
      <c r="D86" s="49" t="s">
        <v>41</v>
      </c>
      <c r="E86" s="79" t="s">
        <v>28</v>
      </c>
      <c r="F86" s="60">
        <v>36</v>
      </c>
      <c r="G86" s="39">
        <v>2</v>
      </c>
      <c r="H86" s="39">
        <v>0</v>
      </c>
      <c r="I86" s="39">
        <v>17</v>
      </c>
      <c r="J86" s="39">
        <v>85</v>
      </c>
      <c r="K86" s="40"/>
      <c r="L86" s="59">
        <v>3.78</v>
      </c>
      <c r="M86" s="38"/>
    </row>
    <row r="87" spans="1:13" ht="13.8" x14ac:dyDescent="0.3">
      <c r="A87" s="20"/>
      <c r="B87" s="21"/>
      <c r="C87" s="22"/>
      <c r="D87" s="49" t="s">
        <v>42</v>
      </c>
      <c r="E87" s="79" t="s">
        <v>48</v>
      </c>
      <c r="F87" s="60">
        <v>20</v>
      </c>
      <c r="G87" s="39">
        <v>1</v>
      </c>
      <c r="H87" s="39">
        <v>0</v>
      </c>
      <c r="I87" s="39">
        <v>8</v>
      </c>
      <c r="J87" s="39">
        <v>41</v>
      </c>
      <c r="K87" s="40"/>
      <c r="L87" s="59">
        <v>2.0644</v>
      </c>
      <c r="M87" s="38"/>
    </row>
    <row r="88" spans="1:13" ht="13.8" x14ac:dyDescent="0.3">
      <c r="A88" s="20"/>
      <c r="B88" s="21"/>
      <c r="C88" s="22"/>
      <c r="D88" s="50" t="s">
        <v>31</v>
      </c>
      <c r="E88" s="42"/>
      <c r="F88" s="75">
        <f>SUM(F81:F87)</f>
        <v>736</v>
      </c>
      <c r="G88" s="77">
        <f>SUM(G81:G87)</f>
        <v>26</v>
      </c>
      <c r="H88" s="77">
        <f>SUM(H81:H87)</f>
        <v>26</v>
      </c>
      <c r="I88" s="77">
        <f>SUM(I81:I87)</f>
        <v>113</v>
      </c>
      <c r="J88" s="77">
        <f>SUM(J81:J87)</f>
        <v>768</v>
      </c>
      <c r="K88" s="71"/>
      <c r="L88" s="73">
        <f>SUM(L81:L87)</f>
        <v>107.03080000000001</v>
      </c>
      <c r="M88" s="38"/>
    </row>
    <row r="89" spans="1:13" ht="13.8" x14ac:dyDescent="0.3">
      <c r="A89" s="24"/>
      <c r="B89" s="25"/>
      <c r="C89" s="26"/>
      <c r="D89" s="50" t="s">
        <v>31</v>
      </c>
      <c r="E89" s="80"/>
      <c r="F89" s="75">
        <f>SUM(F81:F88)</f>
        <v>1472</v>
      </c>
      <c r="G89" s="77">
        <f>SUM(G81:G88)</f>
        <v>52</v>
      </c>
      <c r="H89" s="77">
        <f>SUM(H81:H88)</f>
        <v>52</v>
      </c>
      <c r="I89" s="77">
        <f>SUM(I81:I88)</f>
        <v>226</v>
      </c>
      <c r="J89" s="77">
        <f>SUM(J81:J88)</f>
        <v>1536</v>
      </c>
      <c r="K89" s="71"/>
      <c r="L89" s="73">
        <v>107.03</v>
      </c>
      <c r="M89" s="38"/>
    </row>
    <row r="90" spans="1:13" ht="13.8" thickBot="1" x14ac:dyDescent="0.35">
      <c r="A90" s="31">
        <f>A76</f>
        <v>2</v>
      </c>
      <c r="B90" s="32">
        <f>B76</f>
        <v>1</v>
      </c>
      <c r="C90" s="98" t="s">
        <v>43</v>
      </c>
      <c r="D90" s="107"/>
      <c r="E90" s="4"/>
      <c r="F90" s="4">
        <f>F80+F89</f>
        <v>1980</v>
      </c>
      <c r="G90" s="67">
        <f>G80+G89</f>
        <v>67.563999999999993</v>
      </c>
      <c r="H90" s="67">
        <f>H80+H89</f>
        <v>67.793999999999997</v>
      </c>
      <c r="I90" s="67">
        <f>I80+I89</f>
        <v>296</v>
      </c>
      <c r="J90" s="67">
        <f>J80+J89</f>
        <v>2036</v>
      </c>
      <c r="K90" s="4"/>
      <c r="L90" s="61">
        <f>L80+L89</f>
        <v>183.49</v>
      </c>
      <c r="M90" s="38"/>
    </row>
    <row r="91" spans="1:13" ht="26.4" x14ac:dyDescent="0.3">
      <c r="A91" s="33">
        <v>2</v>
      </c>
      <c r="B91" s="21">
        <v>2</v>
      </c>
      <c r="C91" s="18" t="s">
        <v>23</v>
      </c>
      <c r="D91" s="19" t="s">
        <v>24</v>
      </c>
      <c r="E91" s="80" t="s">
        <v>80</v>
      </c>
      <c r="F91" s="42">
        <v>150</v>
      </c>
      <c r="G91" s="42">
        <v>13</v>
      </c>
      <c r="H91" s="42">
        <v>15</v>
      </c>
      <c r="I91" s="42">
        <v>25</v>
      </c>
      <c r="J91" s="42">
        <v>320</v>
      </c>
      <c r="K91" s="44" t="s">
        <v>53</v>
      </c>
      <c r="L91" s="45">
        <v>50.7</v>
      </c>
      <c r="M91" s="38"/>
    </row>
    <row r="92" spans="1:13" ht="13.8" x14ac:dyDescent="0.3">
      <c r="A92" s="33"/>
      <c r="B92" s="21"/>
      <c r="C92" s="22"/>
      <c r="D92" s="23" t="s">
        <v>25</v>
      </c>
      <c r="E92" s="82" t="s">
        <v>104</v>
      </c>
      <c r="F92" s="42">
        <v>250</v>
      </c>
      <c r="G92" s="42">
        <v>0</v>
      </c>
      <c r="H92" s="42">
        <v>0</v>
      </c>
      <c r="I92" s="42">
        <v>12</v>
      </c>
      <c r="J92" s="42">
        <v>46</v>
      </c>
      <c r="K92" s="40" t="s">
        <v>50</v>
      </c>
      <c r="L92" s="39">
        <v>2.4700000000000002</v>
      </c>
      <c r="M92" s="38"/>
    </row>
    <row r="93" spans="1:13" ht="13.8" x14ac:dyDescent="0.3">
      <c r="A93" s="33"/>
      <c r="B93" s="21"/>
      <c r="C93" s="22"/>
      <c r="D93" s="23" t="s">
        <v>27</v>
      </c>
      <c r="E93" s="79" t="s">
        <v>28</v>
      </c>
      <c r="F93" s="39">
        <v>39</v>
      </c>
      <c r="G93" s="42">
        <v>3</v>
      </c>
      <c r="H93" s="42">
        <v>1</v>
      </c>
      <c r="I93" s="42">
        <v>20</v>
      </c>
      <c r="J93" s="42">
        <v>92</v>
      </c>
      <c r="K93" s="40"/>
      <c r="L93" s="39">
        <v>4.08</v>
      </c>
      <c r="M93" s="38"/>
    </row>
    <row r="94" spans="1:13" ht="13.8" x14ac:dyDescent="0.3">
      <c r="A94" s="33"/>
      <c r="B94" s="21"/>
      <c r="C94" s="22"/>
      <c r="D94" s="23" t="s">
        <v>29</v>
      </c>
      <c r="E94" s="80" t="s">
        <v>30</v>
      </c>
      <c r="F94" s="42">
        <v>100</v>
      </c>
      <c r="G94" s="42">
        <v>0</v>
      </c>
      <c r="H94" s="42">
        <v>0</v>
      </c>
      <c r="I94" s="42">
        <v>10</v>
      </c>
      <c r="J94" s="42">
        <v>45</v>
      </c>
      <c r="K94" s="40"/>
      <c r="L94" s="39">
        <v>19.2</v>
      </c>
      <c r="M94" s="38"/>
    </row>
    <row r="95" spans="1:13" ht="13.8" x14ac:dyDescent="0.3">
      <c r="A95" s="34"/>
      <c r="B95" s="25"/>
      <c r="C95" s="26"/>
      <c r="D95" s="27" t="s">
        <v>31</v>
      </c>
      <c r="E95" s="80"/>
      <c r="F95" s="75">
        <f>SUM(F91:F94)</f>
        <v>539</v>
      </c>
      <c r="G95" s="77">
        <f>SUM(G91:G94)</f>
        <v>16</v>
      </c>
      <c r="H95" s="77">
        <f>SUM(H91:H94)</f>
        <v>16</v>
      </c>
      <c r="I95" s="77">
        <f>SUM(I91:I94)</f>
        <v>67</v>
      </c>
      <c r="J95" s="77">
        <f>SUM(J91:J94)</f>
        <v>503</v>
      </c>
      <c r="K95" s="71"/>
      <c r="L95" s="75">
        <f>SUM(L91:L94)</f>
        <v>76.45</v>
      </c>
      <c r="M95" s="38"/>
    </row>
    <row r="96" spans="1:13" ht="13.8" x14ac:dyDescent="0.3">
      <c r="A96" s="29">
        <f>A91</f>
        <v>2</v>
      </c>
      <c r="B96" s="29">
        <f>B91</f>
        <v>2</v>
      </c>
      <c r="C96" s="30" t="s">
        <v>32</v>
      </c>
      <c r="D96" s="23" t="s">
        <v>33</v>
      </c>
      <c r="E96" s="81" t="s">
        <v>109</v>
      </c>
      <c r="F96" s="42">
        <v>60</v>
      </c>
      <c r="G96" s="42">
        <v>1</v>
      </c>
      <c r="H96" s="42">
        <v>6</v>
      </c>
      <c r="I96" s="42">
        <v>4</v>
      </c>
      <c r="J96" s="42">
        <v>77</v>
      </c>
      <c r="K96" s="40" t="s">
        <v>108</v>
      </c>
      <c r="L96" s="39">
        <v>11.98</v>
      </c>
      <c r="M96" s="38"/>
    </row>
    <row r="97" spans="1:13" ht="13.8" x14ac:dyDescent="0.3">
      <c r="A97" s="33"/>
      <c r="B97" s="21"/>
      <c r="C97" s="22"/>
      <c r="D97" s="23" t="s">
        <v>34</v>
      </c>
      <c r="E97" s="80" t="s">
        <v>87</v>
      </c>
      <c r="F97" s="42">
        <v>200</v>
      </c>
      <c r="G97" s="42">
        <v>2</v>
      </c>
      <c r="H97" s="42">
        <v>4</v>
      </c>
      <c r="I97" s="42">
        <v>11</v>
      </c>
      <c r="J97" s="42">
        <v>87</v>
      </c>
      <c r="K97" s="40" t="s">
        <v>61</v>
      </c>
      <c r="L97" s="39">
        <v>10.4</v>
      </c>
      <c r="M97" s="38"/>
    </row>
    <row r="98" spans="1:13" ht="13.8" x14ac:dyDescent="0.3">
      <c r="A98" s="33"/>
      <c r="B98" s="21"/>
      <c r="C98" s="22"/>
      <c r="D98" s="23" t="s">
        <v>36</v>
      </c>
      <c r="E98" s="80" t="s">
        <v>95</v>
      </c>
      <c r="F98" s="42">
        <v>250</v>
      </c>
      <c r="G98" s="42">
        <v>19</v>
      </c>
      <c r="H98" s="42">
        <v>16</v>
      </c>
      <c r="I98" s="42">
        <v>49</v>
      </c>
      <c r="J98" s="42">
        <v>496</v>
      </c>
      <c r="K98" s="40" t="s">
        <v>44</v>
      </c>
      <c r="L98" s="39">
        <v>69.489999999999995</v>
      </c>
      <c r="M98" s="38"/>
    </row>
    <row r="99" spans="1:13" ht="14.4" x14ac:dyDescent="0.3">
      <c r="A99" s="33"/>
      <c r="B99" s="21"/>
      <c r="C99" s="22"/>
      <c r="D99" s="84" t="s">
        <v>38</v>
      </c>
      <c r="E99" s="80"/>
      <c r="F99" s="85"/>
      <c r="G99" s="85"/>
      <c r="H99" s="85"/>
      <c r="I99" s="85"/>
      <c r="J99" s="85"/>
      <c r="K99" s="40"/>
      <c r="L99" s="85"/>
      <c r="M99" s="38"/>
    </row>
    <row r="100" spans="1:13" ht="13.8" x14ac:dyDescent="0.3">
      <c r="A100" s="33"/>
      <c r="B100" s="21"/>
      <c r="C100" s="22"/>
      <c r="D100" s="23" t="s">
        <v>40</v>
      </c>
      <c r="E100" s="79" t="s">
        <v>72</v>
      </c>
      <c r="F100" s="39">
        <v>180</v>
      </c>
      <c r="G100" s="42">
        <v>0</v>
      </c>
      <c r="H100" s="42">
        <v>0</v>
      </c>
      <c r="I100" s="42">
        <v>17</v>
      </c>
      <c r="J100" s="42">
        <v>81</v>
      </c>
      <c r="K100" s="40" t="s">
        <v>47</v>
      </c>
      <c r="L100" s="39">
        <v>10.32</v>
      </c>
      <c r="M100" s="38"/>
    </row>
    <row r="101" spans="1:13" ht="13.8" x14ac:dyDescent="0.3">
      <c r="A101" s="33"/>
      <c r="B101" s="21"/>
      <c r="C101" s="22"/>
      <c r="D101" s="23" t="s">
        <v>42</v>
      </c>
      <c r="E101" s="79" t="s">
        <v>48</v>
      </c>
      <c r="F101" s="39">
        <v>27</v>
      </c>
      <c r="G101" s="42">
        <v>2</v>
      </c>
      <c r="H101" s="42">
        <v>0</v>
      </c>
      <c r="I101" s="42">
        <v>12</v>
      </c>
      <c r="J101" s="42">
        <v>62</v>
      </c>
      <c r="K101" s="40"/>
      <c r="L101" s="39">
        <v>2.14</v>
      </c>
      <c r="M101" s="38"/>
    </row>
    <row r="102" spans="1:13" ht="13.8" x14ac:dyDescent="0.3">
      <c r="A102" s="33"/>
      <c r="B102" s="21"/>
      <c r="C102" s="22"/>
      <c r="D102" s="23" t="s">
        <v>41</v>
      </c>
      <c r="E102" s="79" t="s">
        <v>28</v>
      </c>
      <c r="F102" s="39">
        <v>20</v>
      </c>
      <c r="G102" s="42">
        <v>2</v>
      </c>
      <c r="H102" s="42">
        <v>0</v>
      </c>
      <c r="I102" s="42">
        <v>15</v>
      </c>
      <c r="J102" s="42">
        <v>72</v>
      </c>
      <c r="K102" s="40"/>
      <c r="L102" s="39">
        <v>2.7</v>
      </c>
      <c r="M102" s="38"/>
    </row>
    <row r="103" spans="1:13" ht="13.8" x14ac:dyDescent="0.3">
      <c r="A103" s="34"/>
      <c r="B103" s="25"/>
      <c r="C103" s="26"/>
      <c r="D103" s="27" t="s">
        <v>31</v>
      </c>
      <c r="E103" s="2"/>
      <c r="F103" s="75">
        <f>SUM(F96:F102)</f>
        <v>737</v>
      </c>
      <c r="G103" s="77">
        <f>SUM(G96:G102)</f>
        <v>26</v>
      </c>
      <c r="H103" s="77">
        <f>SUM(H96:H102)</f>
        <v>26</v>
      </c>
      <c r="I103" s="77">
        <f>SUM(I96:I102)</f>
        <v>108</v>
      </c>
      <c r="J103" s="77">
        <f>SUM(J96:J102)</f>
        <v>875</v>
      </c>
      <c r="K103" s="71"/>
      <c r="L103" s="73">
        <f>SUM(L96:L102)</f>
        <v>107.03</v>
      </c>
      <c r="M103" s="38"/>
    </row>
    <row r="104" spans="1:13" ht="13.8" thickBot="1" x14ac:dyDescent="0.35">
      <c r="A104" s="35">
        <f>A91</f>
        <v>2</v>
      </c>
      <c r="B104" s="35">
        <f>B91</f>
        <v>2</v>
      </c>
      <c r="C104" s="98" t="s">
        <v>43</v>
      </c>
      <c r="D104" s="108"/>
      <c r="E104" s="4"/>
      <c r="F104" s="4">
        <f>F95+F103</f>
        <v>1276</v>
      </c>
      <c r="G104" s="67">
        <f>G95+G103</f>
        <v>42</v>
      </c>
      <c r="H104" s="67">
        <f>H95+H103</f>
        <v>42</v>
      </c>
      <c r="I104" s="67">
        <f>I95+I103</f>
        <v>175</v>
      </c>
      <c r="J104" s="67">
        <f>J95+J103</f>
        <v>1378</v>
      </c>
      <c r="K104" s="4"/>
      <c r="L104" s="61">
        <f>L95+L103</f>
        <v>183.48000000000002</v>
      </c>
      <c r="M104" s="38"/>
    </row>
    <row r="105" spans="1:13" ht="39.6" x14ac:dyDescent="0.3">
      <c r="A105" s="16">
        <v>2</v>
      </c>
      <c r="B105" s="17">
        <v>3</v>
      </c>
      <c r="C105" s="18" t="s">
        <v>23</v>
      </c>
      <c r="D105" s="19" t="s">
        <v>24</v>
      </c>
      <c r="E105" s="80" t="s">
        <v>96</v>
      </c>
      <c r="F105" s="45">
        <v>300</v>
      </c>
      <c r="G105" s="42">
        <v>17</v>
      </c>
      <c r="H105" s="42">
        <v>18</v>
      </c>
      <c r="I105" s="42">
        <v>53</v>
      </c>
      <c r="J105" s="42">
        <v>441</v>
      </c>
      <c r="K105" s="44" t="s">
        <v>97</v>
      </c>
      <c r="L105" s="45">
        <v>71.62</v>
      </c>
      <c r="M105" s="38"/>
    </row>
    <row r="106" spans="1:13" ht="13.8" x14ac:dyDescent="0.3">
      <c r="A106" s="20"/>
      <c r="B106" s="21"/>
      <c r="C106" s="22"/>
      <c r="D106" s="23" t="s">
        <v>25</v>
      </c>
      <c r="E106" s="80" t="s">
        <v>73</v>
      </c>
      <c r="F106" s="42">
        <v>180</v>
      </c>
      <c r="G106" s="42">
        <v>0</v>
      </c>
      <c r="H106" s="42">
        <v>0</v>
      </c>
      <c r="I106" s="42">
        <v>9</v>
      </c>
      <c r="J106" s="42">
        <v>33</v>
      </c>
      <c r="K106" s="40" t="s">
        <v>50</v>
      </c>
      <c r="L106" s="39">
        <v>1.77</v>
      </c>
      <c r="M106" s="38"/>
    </row>
    <row r="107" spans="1:13" ht="15.75" customHeight="1" x14ac:dyDescent="0.3">
      <c r="A107" s="20"/>
      <c r="B107" s="21"/>
      <c r="C107" s="22"/>
      <c r="D107" s="23" t="s">
        <v>27</v>
      </c>
      <c r="E107" s="79" t="s">
        <v>28</v>
      </c>
      <c r="F107" s="39">
        <v>30</v>
      </c>
      <c r="G107" s="42">
        <v>2</v>
      </c>
      <c r="H107" s="42">
        <v>0</v>
      </c>
      <c r="I107" s="42">
        <v>15</v>
      </c>
      <c r="J107" s="42">
        <v>72</v>
      </c>
      <c r="K107" s="40"/>
      <c r="L107" s="39">
        <v>3.06</v>
      </c>
      <c r="M107" s="38"/>
    </row>
    <row r="108" spans="1:13" ht="13.8" x14ac:dyDescent="0.3">
      <c r="A108" s="24"/>
      <c r="B108" s="25"/>
      <c r="C108" s="26"/>
      <c r="D108" s="27" t="s">
        <v>31</v>
      </c>
      <c r="E108" s="80"/>
      <c r="F108" s="75">
        <f>SUM(F105:F107)</f>
        <v>510</v>
      </c>
      <c r="G108" s="77">
        <f>SUM(G105:G107)</f>
        <v>19</v>
      </c>
      <c r="H108" s="77">
        <f>SUM(H105:H107)</f>
        <v>18</v>
      </c>
      <c r="I108" s="86">
        <f>SUM(I105:I107)</f>
        <v>77</v>
      </c>
      <c r="J108" s="77">
        <f>SUM(J105:J107)</f>
        <v>546</v>
      </c>
      <c r="K108" s="71"/>
      <c r="L108" s="73">
        <f>SUM(L105:L107)</f>
        <v>76.45</v>
      </c>
      <c r="M108" s="38"/>
    </row>
    <row r="109" spans="1:13" ht="13.8" x14ac:dyDescent="0.3">
      <c r="A109" s="28">
        <f>A105</f>
        <v>2</v>
      </c>
      <c r="B109" s="29">
        <f>B105</f>
        <v>3</v>
      </c>
      <c r="C109" s="30" t="s">
        <v>32</v>
      </c>
      <c r="D109" s="23" t="s">
        <v>33</v>
      </c>
      <c r="E109" s="81" t="s">
        <v>107</v>
      </c>
      <c r="F109" s="42">
        <v>60</v>
      </c>
      <c r="G109" s="42">
        <v>1</v>
      </c>
      <c r="H109" s="42">
        <v>3</v>
      </c>
      <c r="I109" s="42">
        <v>5</v>
      </c>
      <c r="J109" s="42">
        <v>50</v>
      </c>
      <c r="K109" s="40" t="s">
        <v>106</v>
      </c>
      <c r="L109" s="39">
        <v>12.54</v>
      </c>
      <c r="M109" s="38"/>
    </row>
    <row r="110" spans="1:13" ht="13.8" x14ac:dyDescent="0.3">
      <c r="A110" s="20"/>
      <c r="B110" s="21"/>
      <c r="C110" s="22"/>
      <c r="D110" s="23" t="s">
        <v>34</v>
      </c>
      <c r="E110" s="80" t="s">
        <v>128</v>
      </c>
      <c r="F110" s="42">
        <v>200</v>
      </c>
      <c r="G110" s="42">
        <v>2</v>
      </c>
      <c r="H110" s="42">
        <v>2</v>
      </c>
      <c r="I110" s="42">
        <v>16</v>
      </c>
      <c r="J110" s="42">
        <v>96</v>
      </c>
      <c r="K110" s="40" t="s">
        <v>62</v>
      </c>
      <c r="L110" s="39">
        <v>13.59</v>
      </c>
      <c r="M110" s="38"/>
    </row>
    <row r="111" spans="1:13" ht="13.8" x14ac:dyDescent="0.3">
      <c r="A111" s="20"/>
      <c r="B111" s="21"/>
      <c r="C111" s="22"/>
      <c r="D111" s="23" t="s">
        <v>36</v>
      </c>
      <c r="E111" s="80" t="s">
        <v>98</v>
      </c>
      <c r="F111" s="42">
        <v>100</v>
      </c>
      <c r="G111" s="42">
        <v>12</v>
      </c>
      <c r="H111" s="42">
        <v>17</v>
      </c>
      <c r="I111" s="42">
        <v>3</v>
      </c>
      <c r="J111" s="42">
        <v>284</v>
      </c>
      <c r="K111" s="40" t="s">
        <v>58</v>
      </c>
      <c r="L111" s="39">
        <v>53.59</v>
      </c>
      <c r="M111" s="38"/>
    </row>
    <row r="112" spans="1:13" ht="13.8" x14ac:dyDescent="0.3">
      <c r="A112" s="20"/>
      <c r="B112" s="21"/>
      <c r="C112" s="22"/>
      <c r="D112" s="23" t="s">
        <v>38</v>
      </c>
      <c r="E112" s="80" t="s">
        <v>84</v>
      </c>
      <c r="F112" s="42">
        <v>160</v>
      </c>
      <c r="G112" s="42">
        <v>5</v>
      </c>
      <c r="H112" s="42">
        <v>3</v>
      </c>
      <c r="I112" s="42">
        <v>34</v>
      </c>
      <c r="J112" s="42">
        <v>185</v>
      </c>
      <c r="K112" s="40" t="s">
        <v>56</v>
      </c>
      <c r="L112" s="39">
        <v>9.9700000000000006</v>
      </c>
      <c r="M112" s="38"/>
    </row>
    <row r="113" spans="1:13" ht="13.8" x14ac:dyDescent="0.3">
      <c r="A113" s="20"/>
      <c r="B113" s="21"/>
      <c r="C113" s="22"/>
      <c r="D113" s="23" t="s">
        <v>40</v>
      </c>
      <c r="E113" s="82" t="s">
        <v>77</v>
      </c>
      <c r="F113" s="42">
        <v>230</v>
      </c>
      <c r="G113" s="42">
        <v>0</v>
      </c>
      <c r="H113" s="42">
        <v>0</v>
      </c>
      <c r="I113" s="42">
        <v>16</v>
      </c>
      <c r="J113" s="42">
        <v>64</v>
      </c>
      <c r="K113" s="40" t="s">
        <v>57</v>
      </c>
      <c r="L113" s="39">
        <v>11.84</v>
      </c>
      <c r="M113" s="38"/>
    </row>
    <row r="114" spans="1:13" ht="13.8" x14ac:dyDescent="0.3">
      <c r="A114" s="20"/>
      <c r="B114" s="21"/>
      <c r="C114" s="22"/>
      <c r="D114" s="23" t="s">
        <v>41</v>
      </c>
      <c r="E114" s="79" t="s">
        <v>28</v>
      </c>
      <c r="F114" s="39">
        <v>30</v>
      </c>
      <c r="G114" s="42">
        <v>2</v>
      </c>
      <c r="H114" s="42">
        <v>0</v>
      </c>
      <c r="I114" s="42">
        <v>15</v>
      </c>
      <c r="J114" s="42">
        <v>72</v>
      </c>
      <c r="K114" s="40"/>
      <c r="L114" s="39">
        <v>3.2</v>
      </c>
      <c r="M114" s="38"/>
    </row>
    <row r="115" spans="1:13" ht="13.8" x14ac:dyDescent="0.3">
      <c r="A115" s="20"/>
      <c r="B115" s="21"/>
      <c r="C115" s="22"/>
      <c r="D115" s="23" t="s">
        <v>42</v>
      </c>
      <c r="E115" s="79" t="s">
        <v>48</v>
      </c>
      <c r="F115" s="39">
        <v>23</v>
      </c>
      <c r="G115" s="42">
        <v>2</v>
      </c>
      <c r="H115" s="42">
        <v>0</v>
      </c>
      <c r="I115" s="42">
        <v>12</v>
      </c>
      <c r="J115" s="42">
        <v>62</v>
      </c>
      <c r="K115" s="40"/>
      <c r="L115" s="39">
        <v>2.2999999999999998</v>
      </c>
      <c r="M115" s="38"/>
    </row>
    <row r="116" spans="1:13" ht="13.8" x14ac:dyDescent="0.3">
      <c r="A116" s="24"/>
      <c r="B116" s="25"/>
      <c r="C116" s="26"/>
      <c r="D116" s="27" t="s">
        <v>31</v>
      </c>
      <c r="E116" s="2"/>
      <c r="F116" s="75">
        <f>SUM(F109:F115)</f>
        <v>803</v>
      </c>
      <c r="G116" s="77">
        <f>SUM(G109:G115)</f>
        <v>24</v>
      </c>
      <c r="H116" s="77">
        <f>SUM(H109:H115)</f>
        <v>25</v>
      </c>
      <c r="I116" s="77">
        <f>SUM(I109:I115)</f>
        <v>101</v>
      </c>
      <c r="J116" s="77">
        <f>SUM(J109:J115)</f>
        <v>813</v>
      </c>
      <c r="K116" s="71"/>
      <c r="L116" s="73">
        <v>107.03</v>
      </c>
      <c r="M116" s="38"/>
    </row>
    <row r="117" spans="1:13" ht="13.8" thickBot="1" x14ac:dyDescent="0.35">
      <c r="A117" s="31">
        <f>A105</f>
        <v>2</v>
      </c>
      <c r="B117" s="32">
        <f>B105</f>
        <v>3</v>
      </c>
      <c r="C117" s="98" t="s">
        <v>43</v>
      </c>
      <c r="D117" s="109"/>
      <c r="E117" s="4"/>
      <c r="F117" s="4">
        <f>F108+F116</f>
        <v>1313</v>
      </c>
      <c r="G117" s="67">
        <f>G108+G116</f>
        <v>43</v>
      </c>
      <c r="H117" s="67">
        <f>H108+H116</f>
        <v>43</v>
      </c>
      <c r="I117" s="67">
        <f>I108+I116</f>
        <v>178</v>
      </c>
      <c r="J117" s="67">
        <f>J108+J116</f>
        <v>1359</v>
      </c>
      <c r="K117" s="4"/>
      <c r="L117" s="61">
        <f>L108+L116</f>
        <v>183.48000000000002</v>
      </c>
      <c r="M117" s="38"/>
    </row>
    <row r="118" spans="1:13" ht="39.6" x14ac:dyDescent="0.3">
      <c r="A118" s="16">
        <v>2</v>
      </c>
      <c r="B118" s="17">
        <v>4</v>
      </c>
      <c r="C118" s="18" t="s">
        <v>23</v>
      </c>
      <c r="D118" s="19" t="s">
        <v>24</v>
      </c>
      <c r="E118" s="83" t="s">
        <v>121</v>
      </c>
      <c r="F118" s="2">
        <v>240</v>
      </c>
      <c r="G118" s="2">
        <v>13</v>
      </c>
      <c r="H118" s="2">
        <v>14</v>
      </c>
      <c r="I118" s="2">
        <v>40</v>
      </c>
      <c r="J118" s="2">
        <v>342</v>
      </c>
      <c r="K118" s="40" t="s">
        <v>122</v>
      </c>
      <c r="L118" s="39">
        <v>64.930000000000007</v>
      </c>
      <c r="M118" s="38"/>
    </row>
    <row r="119" spans="1:13" ht="13.8" x14ac:dyDescent="0.3">
      <c r="A119" s="20"/>
      <c r="B119" s="21"/>
      <c r="C119" s="22"/>
      <c r="D119" s="23" t="s">
        <v>33</v>
      </c>
      <c r="E119" s="83" t="s">
        <v>91</v>
      </c>
      <c r="F119" s="2">
        <v>60</v>
      </c>
      <c r="G119" s="42">
        <v>1</v>
      </c>
      <c r="H119" s="42">
        <v>3</v>
      </c>
      <c r="I119" s="42">
        <v>5</v>
      </c>
      <c r="J119" s="42">
        <v>54</v>
      </c>
      <c r="K119" s="40" t="s">
        <v>92</v>
      </c>
      <c r="L119" s="39">
        <v>8.1</v>
      </c>
      <c r="M119" s="38"/>
    </row>
    <row r="120" spans="1:13" ht="13.8" x14ac:dyDescent="0.3">
      <c r="A120" s="20"/>
      <c r="B120" s="21"/>
      <c r="C120" s="22"/>
      <c r="D120" s="23" t="s">
        <v>25</v>
      </c>
      <c r="E120" s="82" t="s">
        <v>104</v>
      </c>
      <c r="F120" s="2">
        <v>180</v>
      </c>
      <c r="G120" s="2">
        <v>0</v>
      </c>
      <c r="H120" s="2">
        <v>0</v>
      </c>
      <c r="I120" s="2">
        <v>9</v>
      </c>
      <c r="J120" s="2">
        <v>33</v>
      </c>
      <c r="K120" s="40" t="s">
        <v>50</v>
      </c>
      <c r="L120" s="39">
        <v>1.77</v>
      </c>
      <c r="M120" s="38"/>
    </row>
    <row r="121" spans="1:13" ht="13.8" x14ac:dyDescent="0.3">
      <c r="A121" s="20"/>
      <c r="B121" s="21"/>
      <c r="C121" s="22"/>
      <c r="D121" s="23" t="s">
        <v>27</v>
      </c>
      <c r="E121" s="83" t="s">
        <v>28</v>
      </c>
      <c r="F121" s="2">
        <v>20</v>
      </c>
      <c r="G121" s="2">
        <v>3</v>
      </c>
      <c r="H121" s="2">
        <v>0</v>
      </c>
      <c r="I121" s="2">
        <v>15</v>
      </c>
      <c r="J121" s="2">
        <v>72</v>
      </c>
      <c r="K121" s="40"/>
      <c r="L121" s="39">
        <v>1.65</v>
      </c>
      <c r="M121" s="38"/>
    </row>
    <row r="122" spans="1:13" ht="13.8" x14ac:dyDescent="0.3">
      <c r="A122" s="24"/>
      <c r="B122" s="25"/>
      <c r="C122" s="26"/>
      <c r="D122" s="27" t="s">
        <v>31</v>
      </c>
      <c r="E122" s="83"/>
      <c r="F122" s="75">
        <f>SUM(F118:F121)</f>
        <v>500</v>
      </c>
      <c r="G122" s="77">
        <f>SUM(G118:G121)</f>
        <v>17</v>
      </c>
      <c r="H122" s="77">
        <f>SUM(H118:H121)</f>
        <v>17</v>
      </c>
      <c r="I122" s="77">
        <f>SUM(I118:I121)</f>
        <v>69</v>
      </c>
      <c r="J122" s="77">
        <f>SUM(J118:J121)</f>
        <v>501</v>
      </c>
      <c r="K122" s="41"/>
      <c r="L122" s="76">
        <f>SUM(L118:L121)</f>
        <v>76.45</v>
      </c>
      <c r="M122" s="38"/>
    </row>
    <row r="123" spans="1:13" ht="13.8" x14ac:dyDescent="0.3">
      <c r="A123" s="28">
        <f>A118</f>
        <v>2</v>
      </c>
      <c r="B123" s="29">
        <f>B118</f>
        <v>4</v>
      </c>
      <c r="C123" s="30" t="s">
        <v>32</v>
      </c>
      <c r="D123" s="23" t="s">
        <v>33</v>
      </c>
      <c r="E123" s="82" t="s">
        <v>75</v>
      </c>
      <c r="F123" s="2">
        <v>60</v>
      </c>
      <c r="G123" s="2">
        <v>1</v>
      </c>
      <c r="H123" s="2">
        <v>4</v>
      </c>
      <c r="I123" s="2">
        <v>5</v>
      </c>
      <c r="J123" s="2">
        <v>59</v>
      </c>
      <c r="K123" s="43" t="s">
        <v>54</v>
      </c>
      <c r="L123" s="39">
        <v>9.86</v>
      </c>
      <c r="M123" s="38"/>
    </row>
    <row r="124" spans="1:13" ht="13.8" x14ac:dyDescent="0.3">
      <c r="A124" s="20"/>
      <c r="B124" s="21"/>
      <c r="C124" s="22"/>
      <c r="D124" s="23" t="s">
        <v>34</v>
      </c>
      <c r="E124" s="83" t="s">
        <v>88</v>
      </c>
      <c r="F124" s="2">
        <v>200</v>
      </c>
      <c r="G124" s="2">
        <v>3</v>
      </c>
      <c r="H124" s="2">
        <v>2</v>
      </c>
      <c r="I124" s="2">
        <v>14</v>
      </c>
      <c r="J124" s="2">
        <v>82</v>
      </c>
      <c r="K124" s="40" t="s">
        <v>63</v>
      </c>
      <c r="L124" s="39">
        <v>13.02</v>
      </c>
      <c r="M124" s="38"/>
    </row>
    <row r="125" spans="1:13" ht="13.8" x14ac:dyDescent="0.3">
      <c r="A125" s="20"/>
      <c r="B125" s="21"/>
      <c r="C125" s="22"/>
      <c r="D125" s="23" t="s">
        <v>36</v>
      </c>
      <c r="E125" s="83" t="s">
        <v>99</v>
      </c>
      <c r="F125" s="2">
        <v>200</v>
      </c>
      <c r="G125" s="2">
        <v>16</v>
      </c>
      <c r="H125" s="2">
        <v>19</v>
      </c>
      <c r="I125" s="2">
        <v>41</v>
      </c>
      <c r="J125" s="2">
        <v>367</v>
      </c>
      <c r="K125" s="40" t="s">
        <v>64</v>
      </c>
      <c r="L125" s="39">
        <v>71.16</v>
      </c>
      <c r="M125" s="38"/>
    </row>
    <row r="126" spans="1:13" ht="14.4" x14ac:dyDescent="0.3">
      <c r="A126" s="20"/>
      <c r="B126" s="21"/>
      <c r="C126" s="22"/>
      <c r="D126" s="23" t="s">
        <v>38</v>
      </c>
      <c r="E126" s="83"/>
      <c r="F126" s="2"/>
      <c r="G126" s="85"/>
      <c r="H126" s="85"/>
      <c r="I126" s="85"/>
      <c r="J126" s="85"/>
      <c r="K126" s="40"/>
      <c r="L126" s="85"/>
      <c r="M126" s="38"/>
    </row>
    <row r="127" spans="1:13" ht="13.8" x14ac:dyDescent="0.3">
      <c r="A127" s="20"/>
      <c r="B127" s="21"/>
      <c r="C127" s="22"/>
      <c r="D127" s="23" t="s">
        <v>40</v>
      </c>
      <c r="E127" s="81" t="s">
        <v>74</v>
      </c>
      <c r="F127" s="2">
        <v>180</v>
      </c>
      <c r="G127" s="2">
        <v>0</v>
      </c>
      <c r="H127" s="2">
        <v>0</v>
      </c>
      <c r="I127" s="2">
        <v>18</v>
      </c>
      <c r="J127" s="2">
        <v>70</v>
      </c>
      <c r="K127" s="40" t="s">
        <v>52</v>
      </c>
      <c r="L127" s="39">
        <v>6.36</v>
      </c>
      <c r="M127" s="38"/>
    </row>
    <row r="128" spans="1:13" ht="13.8" x14ac:dyDescent="0.3">
      <c r="A128" s="20"/>
      <c r="B128" s="21"/>
      <c r="C128" s="22"/>
      <c r="D128" s="23" t="s">
        <v>41</v>
      </c>
      <c r="E128" s="83" t="s">
        <v>28</v>
      </c>
      <c r="F128" s="2">
        <v>34</v>
      </c>
      <c r="G128" s="2">
        <v>2</v>
      </c>
      <c r="H128" s="2">
        <v>0</v>
      </c>
      <c r="I128" s="2">
        <v>15</v>
      </c>
      <c r="J128" s="2">
        <v>72</v>
      </c>
      <c r="K128" s="40"/>
      <c r="L128" s="39">
        <v>3.53</v>
      </c>
      <c r="M128" s="38"/>
    </row>
    <row r="129" spans="1:13" ht="13.8" x14ac:dyDescent="0.3">
      <c r="A129" s="20"/>
      <c r="B129" s="21"/>
      <c r="C129" s="22"/>
      <c r="D129" s="23" t="s">
        <v>42</v>
      </c>
      <c r="E129" s="83" t="s">
        <v>48</v>
      </c>
      <c r="F129" s="2">
        <v>30</v>
      </c>
      <c r="G129" s="2">
        <v>2</v>
      </c>
      <c r="H129" s="2">
        <v>0</v>
      </c>
      <c r="I129" s="2">
        <v>12</v>
      </c>
      <c r="J129" s="2">
        <v>62</v>
      </c>
      <c r="K129" s="40"/>
      <c r="L129" s="39">
        <v>3.1</v>
      </c>
      <c r="M129" s="38"/>
    </row>
    <row r="130" spans="1:13" ht="13.8" x14ac:dyDescent="0.3">
      <c r="A130" s="24"/>
      <c r="B130" s="25"/>
      <c r="C130" s="26"/>
      <c r="D130" s="27" t="s">
        <v>31</v>
      </c>
      <c r="E130" s="83"/>
      <c r="F130" s="75">
        <f>SUM(F123:F129)</f>
        <v>704</v>
      </c>
      <c r="G130" s="77">
        <f>SUM(G123:G129)</f>
        <v>24</v>
      </c>
      <c r="H130" s="77">
        <f>SUM(H123:H129)</f>
        <v>25</v>
      </c>
      <c r="I130" s="77">
        <f>SUM(I123:I129)</f>
        <v>105</v>
      </c>
      <c r="J130" s="77">
        <f>SUM(J123:J129)</f>
        <v>712</v>
      </c>
      <c r="K130" s="71"/>
      <c r="L130" s="73">
        <f>SUM(L123:L129)</f>
        <v>107.02999999999999</v>
      </c>
      <c r="M130" s="38"/>
    </row>
    <row r="131" spans="1:13" ht="13.8" thickBot="1" x14ac:dyDescent="0.35">
      <c r="A131" s="31">
        <f>A118</f>
        <v>2</v>
      </c>
      <c r="B131" s="32">
        <f>B118</f>
        <v>4</v>
      </c>
      <c r="C131" s="98" t="s">
        <v>43</v>
      </c>
      <c r="D131" s="110"/>
      <c r="E131" s="4"/>
      <c r="F131" s="4">
        <f>F122+F130</f>
        <v>1204</v>
      </c>
      <c r="G131" s="67">
        <f>G122+G130</f>
        <v>41</v>
      </c>
      <c r="H131" s="67">
        <f>H122+H130</f>
        <v>42</v>
      </c>
      <c r="I131" s="67">
        <f>I122+I130</f>
        <v>174</v>
      </c>
      <c r="J131" s="68">
        <f>J122+J130</f>
        <v>1213</v>
      </c>
      <c r="K131" s="57"/>
      <c r="L131" s="62">
        <f>L122+L130</f>
        <v>183.48</v>
      </c>
      <c r="M131" s="38"/>
    </row>
    <row r="132" spans="1:13" ht="26.4" x14ac:dyDescent="0.3">
      <c r="A132" s="16">
        <v>2</v>
      </c>
      <c r="B132" s="17">
        <v>5</v>
      </c>
      <c r="C132" s="18" t="s">
        <v>23</v>
      </c>
      <c r="D132" s="19" t="s">
        <v>24</v>
      </c>
      <c r="E132" s="81" t="s">
        <v>123</v>
      </c>
      <c r="F132" s="2">
        <v>260</v>
      </c>
      <c r="G132" s="2">
        <v>15</v>
      </c>
      <c r="H132" s="2">
        <v>15</v>
      </c>
      <c r="I132" s="2">
        <v>44</v>
      </c>
      <c r="J132" s="2">
        <v>389</v>
      </c>
      <c r="K132" s="44" t="s">
        <v>124</v>
      </c>
      <c r="L132" s="45">
        <v>59.35</v>
      </c>
      <c r="M132" s="38"/>
    </row>
    <row r="133" spans="1:13" ht="13.8" x14ac:dyDescent="0.3">
      <c r="A133" s="20"/>
      <c r="B133" s="21"/>
      <c r="C133" s="22"/>
      <c r="D133" s="23" t="s">
        <v>25</v>
      </c>
      <c r="E133" s="81" t="s">
        <v>105</v>
      </c>
      <c r="F133" s="2">
        <v>240</v>
      </c>
      <c r="G133" s="2">
        <v>0</v>
      </c>
      <c r="H133" s="2">
        <v>0</v>
      </c>
      <c r="I133" s="2">
        <v>12</v>
      </c>
      <c r="J133" s="2">
        <v>47</v>
      </c>
      <c r="K133" s="40" t="s">
        <v>46</v>
      </c>
      <c r="L133" s="39">
        <v>4.08</v>
      </c>
      <c r="M133" s="38"/>
    </row>
    <row r="134" spans="1:13" ht="13.8" x14ac:dyDescent="0.3">
      <c r="A134" s="20"/>
      <c r="B134" s="21"/>
      <c r="C134" s="22"/>
      <c r="D134" s="23" t="s">
        <v>27</v>
      </c>
      <c r="E134" s="83" t="s">
        <v>28</v>
      </c>
      <c r="F134" s="2">
        <v>30</v>
      </c>
      <c r="G134" s="2">
        <v>2</v>
      </c>
      <c r="H134" s="2">
        <v>0</v>
      </c>
      <c r="I134" s="2">
        <v>15</v>
      </c>
      <c r="J134" s="2">
        <v>72</v>
      </c>
      <c r="K134" s="40"/>
      <c r="L134" s="39">
        <v>3.17</v>
      </c>
      <c r="M134" s="38"/>
    </row>
    <row r="135" spans="1:13" ht="13.8" x14ac:dyDescent="0.3">
      <c r="A135" s="20"/>
      <c r="B135" s="21"/>
      <c r="C135" s="22"/>
      <c r="D135" s="23" t="s">
        <v>33</v>
      </c>
      <c r="E135" s="81" t="s">
        <v>69</v>
      </c>
      <c r="F135" s="2">
        <v>60</v>
      </c>
      <c r="G135" s="2">
        <v>1</v>
      </c>
      <c r="H135" s="2">
        <v>4</v>
      </c>
      <c r="I135" s="2">
        <v>6</v>
      </c>
      <c r="J135" s="2">
        <v>64</v>
      </c>
      <c r="K135" s="46" t="s">
        <v>54</v>
      </c>
      <c r="L135" s="39">
        <v>9.85</v>
      </c>
      <c r="M135" s="38"/>
    </row>
    <row r="136" spans="1:13" ht="15.75" customHeight="1" x14ac:dyDescent="0.3">
      <c r="A136" s="24"/>
      <c r="B136" s="25"/>
      <c r="C136" s="26"/>
      <c r="D136" s="27" t="s">
        <v>31</v>
      </c>
      <c r="E136" s="83"/>
      <c r="F136" s="75">
        <f>SUM(F132:F135)</f>
        <v>590</v>
      </c>
      <c r="G136" s="77">
        <f>SUM(G132:G135)</f>
        <v>18</v>
      </c>
      <c r="H136" s="77">
        <f>SUM(H132:H135)</f>
        <v>19</v>
      </c>
      <c r="I136" s="77">
        <f>SUM(I132:I135)</f>
        <v>77</v>
      </c>
      <c r="J136" s="77">
        <f>SUM(J132:J135)</f>
        <v>572</v>
      </c>
      <c r="K136" s="71"/>
      <c r="L136" s="73">
        <f>SUM(L132:L135)</f>
        <v>76.449999999999989</v>
      </c>
      <c r="M136" s="38"/>
    </row>
    <row r="137" spans="1:13" ht="13.8" x14ac:dyDescent="0.3">
      <c r="A137" s="28">
        <f>A132</f>
        <v>2</v>
      </c>
      <c r="B137" s="29">
        <f>B132</f>
        <v>5</v>
      </c>
      <c r="C137" s="30" t="s">
        <v>32</v>
      </c>
      <c r="D137" s="23" t="s">
        <v>33</v>
      </c>
      <c r="E137" s="82" t="s">
        <v>107</v>
      </c>
      <c r="F137" s="2">
        <v>60</v>
      </c>
      <c r="G137" s="2">
        <v>1</v>
      </c>
      <c r="H137" s="2">
        <v>3</v>
      </c>
      <c r="I137" s="2">
        <v>5</v>
      </c>
      <c r="J137" s="2">
        <v>50</v>
      </c>
      <c r="K137" s="46" t="s">
        <v>106</v>
      </c>
      <c r="L137" s="39">
        <v>12.54</v>
      </c>
      <c r="M137" s="38"/>
    </row>
    <row r="138" spans="1:13" ht="13.8" x14ac:dyDescent="0.3">
      <c r="A138" s="20"/>
      <c r="B138" s="21"/>
      <c r="C138" s="22"/>
      <c r="D138" s="23" t="s">
        <v>34</v>
      </c>
      <c r="E138" s="83" t="s">
        <v>83</v>
      </c>
      <c r="F138" s="2">
        <v>200</v>
      </c>
      <c r="G138" s="2">
        <v>4</v>
      </c>
      <c r="H138" s="2">
        <v>5</v>
      </c>
      <c r="I138" s="2">
        <v>16</v>
      </c>
      <c r="J138" s="2">
        <v>118</v>
      </c>
      <c r="K138" s="40" t="s">
        <v>51</v>
      </c>
      <c r="L138" s="39">
        <v>11.64</v>
      </c>
      <c r="M138" s="38"/>
    </row>
    <row r="139" spans="1:13" ht="13.8" x14ac:dyDescent="0.3">
      <c r="A139" s="20"/>
      <c r="B139" s="21"/>
      <c r="C139" s="22"/>
      <c r="D139" s="23" t="s">
        <v>36</v>
      </c>
      <c r="E139" s="81" t="s">
        <v>103</v>
      </c>
      <c r="F139" s="2">
        <v>90</v>
      </c>
      <c r="G139" s="2">
        <v>11</v>
      </c>
      <c r="H139" s="2">
        <v>13</v>
      </c>
      <c r="I139" s="2">
        <v>12</v>
      </c>
      <c r="J139" s="2">
        <v>173</v>
      </c>
      <c r="K139" s="40" t="s">
        <v>102</v>
      </c>
      <c r="L139" s="39">
        <v>33.47</v>
      </c>
      <c r="M139" s="38"/>
    </row>
    <row r="140" spans="1:13" ht="13.8" x14ac:dyDescent="0.3">
      <c r="A140" s="20"/>
      <c r="B140" s="21"/>
      <c r="C140" s="22"/>
      <c r="D140" s="23" t="s">
        <v>38</v>
      </c>
      <c r="E140" s="83" t="s">
        <v>71</v>
      </c>
      <c r="F140" s="2">
        <v>160</v>
      </c>
      <c r="G140" s="2">
        <v>3</v>
      </c>
      <c r="H140" s="2">
        <v>3</v>
      </c>
      <c r="I140" s="2">
        <v>21</v>
      </c>
      <c r="J140" s="2">
        <v>130</v>
      </c>
      <c r="K140" s="40" t="s">
        <v>65</v>
      </c>
      <c r="L140" s="39">
        <v>31.47</v>
      </c>
      <c r="M140" s="38"/>
    </row>
    <row r="141" spans="1:13" ht="13.8" x14ac:dyDescent="0.3">
      <c r="A141" s="20"/>
      <c r="B141" s="21"/>
      <c r="C141" s="22"/>
      <c r="D141" s="23" t="s">
        <v>40</v>
      </c>
      <c r="E141" s="82" t="s">
        <v>125</v>
      </c>
      <c r="F141" s="2">
        <v>250</v>
      </c>
      <c r="G141" s="2">
        <v>0</v>
      </c>
      <c r="H141" s="2">
        <v>0</v>
      </c>
      <c r="I141" s="2">
        <v>16</v>
      </c>
      <c r="J141" s="2">
        <v>64</v>
      </c>
      <c r="K141" s="40" t="s">
        <v>57</v>
      </c>
      <c r="L141" s="39">
        <v>12.87</v>
      </c>
      <c r="M141" s="38"/>
    </row>
    <row r="142" spans="1:13" ht="13.8" x14ac:dyDescent="0.3">
      <c r="A142" s="20"/>
      <c r="B142" s="21"/>
      <c r="C142" s="22"/>
      <c r="D142" s="23" t="s">
        <v>41</v>
      </c>
      <c r="E142" s="79" t="s">
        <v>28</v>
      </c>
      <c r="F142" s="39">
        <v>28</v>
      </c>
      <c r="G142" s="2">
        <v>3</v>
      </c>
      <c r="H142" s="2">
        <v>0</v>
      </c>
      <c r="I142" s="2">
        <v>20</v>
      </c>
      <c r="J142" s="2">
        <v>96</v>
      </c>
      <c r="K142" s="40"/>
      <c r="L142" s="39">
        <v>2.98</v>
      </c>
      <c r="M142" s="38"/>
    </row>
    <row r="143" spans="1:13" ht="13.8" x14ac:dyDescent="0.3">
      <c r="A143" s="20"/>
      <c r="B143" s="21"/>
      <c r="C143" s="22"/>
      <c r="D143" s="23" t="s">
        <v>42</v>
      </c>
      <c r="E143" s="83" t="s">
        <v>48</v>
      </c>
      <c r="F143" s="2">
        <v>20</v>
      </c>
      <c r="G143" s="2">
        <v>3</v>
      </c>
      <c r="H143" s="2">
        <v>1</v>
      </c>
      <c r="I143" s="2">
        <v>16</v>
      </c>
      <c r="J143" s="2">
        <v>83</v>
      </c>
      <c r="K143" s="40"/>
      <c r="L143" s="39">
        <v>2.06</v>
      </c>
      <c r="M143" s="38"/>
    </row>
    <row r="144" spans="1:13" ht="13.8" x14ac:dyDescent="0.3">
      <c r="A144" s="24"/>
      <c r="B144" s="25"/>
      <c r="C144" s="26"/>
      <c r="D144" s="27" t="s">
        <v>31</v>
      </c>
      <c r="E144" s="83"/>
      <c r="F144" s="75">
        <f>SUM(F137:F143)</f>
        <v>808</v>
      </c>
      <c r="G144" s="77">
        <f>SUM(G137:G143)</f>
        <v>25</v>
      </c>
      <c r="H144" s="77">
        <f>SUM(H137:H143)</f>
        <v>25</v>
      </c>
      <c r="I144" s="77">
        <f>SUM(I137:I143)</f>
        <v>106</v>
      </c>
      <c r="J144" s="77">
        <f>SUM(J137:J143)</f>
        <v>714</v>
      </c>
      <c r="K144" s="3"/>
      <c r="L144" s="74">
        <f>SUM(L137:L143)</f>
        <v>107.03000000000002</v>
      </c>
      <c r="M144" s="38"/>
    </row>
    <row r="145" spans="1:13" ht="13.8" thickBot="1" x14ac:dyDescent="0.35">
      <c r="A145" s="31">
        <f>A132</f>
        <v>2</v>
      </c>
      <c r="B145" s="32">
        <f>B132</f>
        <v>5</v>
      </c>
      <c r="C145" s="98" t="s">
        <v>43</v>
      </c>
      <c r="D145" s="106"/>
      <c r="E145" s="4"/>
      <c r="F145" s="4">
        <f>F136+F144</f>
        <v>1398</v>
      </c>
      <c r="G145" s="67">
        <f>G136+G144</f>
        <v>43</v>
      </c>
      <c r="H145" s="67">
        <f>H136+H144</f>
        <v>44</v>
      </c>
      <c r="I145" s="67">
        <f>I136+I144</f>
        <v>183</v>
      </c>
      <c r="J145" s="67">
        <f>J136+J144</f>
        <v>1286</v>
      </c>
      <c r="K145" s="4"/>
      <c r="L145" s="61">
        <f>L136+L144</f>
        <v>183.48000000000002</v>
      </c>
      <c r="M145" s="38"/>
    </row>
    <row r="146" spans="1:13" x14ac:dyDescent="0.3">
      <c r="A146" s="36"/>
      <c r="B146" s="37"/>
      <c r="C146" s="103" t="s">
        <v>66</v>
      </c>
      <c r="D146" s="104"/>
      <c r="E146" s="105"/>
      <c r="F146" s="37">
        <f>(F19+F33+F47+F61+F75+F90+F104+F117+F131+F145)/(IF(F19=0, 0, 1)+IF(F33=0, 0, 1)+IF(F47=0, 0, 1)+IF(F61=0, 0, 1)+IF(F75=0, 0, 1)+IF(F90=0, 0, 1)+IF(F104=0, 0, 1)+IF(F117=0, 0, 1)+IF(F131=0, 0, 1)+IF(F145=0, 0, 1))</f>
        <v>1405.3</v>
      </c>
      <c r="G146" s="69">
        <f>(G19+G33+G47+G61+G75+G90+G104+G117+G131+G145)/(IF(G19=0, 0, 1)+IF(G33=0, 0, 1)+IF(G47=0, 0, 1)+IF(G61=0, 0, 1)+IF(G75=0, 0, 1)+IF(G90=0, 0, 1)+IF(G104=0, 0, 1)+IF(G117=0, 0, 1)+IF(G131=0, 0, 1)+IF(G145=0, 0, 1))</f>
        <v>45.512799999999999</v>
      </c>
      <c r="H146" s="69">
        <f>(H19+H33+H47+H61+H75+H90+H104+H117+H131+H145)/(IF(H19=0, 0, 1)+IF(H33=0, 0, 1)+IF(H47=0, 0, 1)+IF(H61=0, 0, 1)+IF(H75=0, 0, 1)+IF(H90=0, 0, 1)+IF(H104=0, 0, 1)+IF(H117=0, 0, 1)+IF(H131=0, 0, 1)+IF(H145=0, 0, 1))</f>
        <v>45.458799999999997</v>
      </c>
      <c r="I146" s="69">
        <f>(I19+I33+I47+I61+I75+I90+I104+I117+I131+I145)/(IF(I19=0, 0, 1)+IF(I33=0, 0, 1)+IF(I47=0, 0, 1)+IF(I61=0, 0, 1)+IF(I75=0, 0, 1)+IF(I90=0, 0, 1)+IF(I104=0, 0, 1)+IF(I117=0, 0, 1)+IF(I131=0, 0, 1)+IF(I145=0, 0, 1))</f>
        <v>193.3</v>
      </c>
      <c r="J146" s="69">
        <f>(J19+J33+J47+J61+J75+J90+J104+J117+J131+J145)/(IF(J19=0, 0, 1)+IF(J33=0, 0, 1)+IF(J47=0, 0, 1)+IF(J61=0, 0, 1)+IF(J75=0, 0, 1)+IF(J90=0, 0, 1)+IF(J104=0, 0, 1)+IF(J117=0, 0, 1)+IF(J131=0, 0, 1)+IF(J145=0, 0, 1))</f>
        <v>1390.3</v>
      </c>
      <c r="K146" s="37"/>
      <c r="L146" s="65">
        <f>(L19+L33+L47+L61+L75+L90+L104+L117+L131+L145)/(IF(L19=0, 0, 1)+IF(L33=0, 0, 1)+IF(L47=0, 0, 1)+IF(L61=0, 0, 1)+IF(L75=0, 0, 1)+IF(L90=0, 0, 1)+IF(L104=0, 0, 1)+IF(L117=0, 0, 1)+IF(L131=0, 0, 1)+IF(L145=0, 0, 1))</f>
        <v>183.48149929906543</v>
      </c>
      <c r="M146" s="38"/>
    </row>
    <row r="147" spans="1:13" x14ac:dyDescent="0.3">
      <c r="G147" s="70"/>
      <c r="H147" s="70"/>
      <c r="I147" s="70"/>
      <c r="J147" s="70"/>
    </row>
  </sheetData>
  <mergeCells count="14">
    <mergeCell ref="C61:D61"/>
    <mergeCell ref="C75:D75"/>
    <mergeCell ref="C19:D19"/>
    <mergeCell ref="C146:E146"/>
    <mergeCell ref="C145:D145"/>
    <mergeCell ref="C90:D90"/>
    <mergeCell ref="C104:D104"/>
    <mergeCell ref="C117:D117"/>
    <mergeCell ref="C131:D131"/>
    <mergeCell ref="C1:E1"/>
    <mergeCell ref="H1:K1"/>
    <mergeCell ref="H2:K2"/>
    <mergeCell ref="C33:D33"/>
    <mergeCell ref="C47:D47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Admin</cp:lastModifiedBy>
  <cp:lastPrinted>2025-09-04T07:11:14Z</cp:lastPrinted>
  <dcterms:created xsi:type="dcterms:W3CDTF">2022-05-16T14:23:56Z</dcterms:created>
  <dcterms:modified xsi:type="dcterms:W3CDTF">2026-03-01T22:27:39Z</dcterms:modified>
</cp:coreProperties>
</file>